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CUMENTACION B\Downloads\"/>
    </mc:Choice>
  </mc:AlternateContent>
  <xr:revisionPtr revIDLastSave="0" documentId="8_{F890482E-2912-4C52-94AF-2BAA70B0A72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NCCMDL Nómina F y Tem  2022-03" sheetId="11" r:id="rId1"/>
  </sheets>
  <definedNames>
    <definedName name="_xlnm.Print_Titles" localSheetId="0">'CNCCMDL Nómina F y Tem  2022-03'!$1:$14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0" i="11" l="1"/>
  <c r="G30" i="11"/>
  <c r="H30" i="11"/>
  <c r="J30" i="11"/>
  <c r="J29" i="11"/>
  <c r="G29" i="11"/>
  <c r="H29" i="11"/>
  <c r="F87" i="11"/>
  <c r="E87" i="11"/>
  <c r="I33" i="11"/>
  <c r="I27" i="11"/>
  <c r="G39" i="11"/>
  <c r="J39" i="11" s="1"/>
  <c r="H39" i="11"/>
  <c r="G78" i="11"/>
  <c r="J78" i="11" s="1"/>
  <c r="H78" i="11"/>
  <c r="G68" i="11"/>
  <c r="H68" i="11"/>
  <c r="G36" i="11"/>
  <c r="H36" i="11"/>
  <c r="G56" i="11"/>
  <c r="H56" i="11"/>
  <c r="G44" i="11"/>
  <c r="H44" i="11"/>
  <c r="G27" i="11"/>
  <c r="H27" i="11"/>
  <c r="G25" i="11"/>
  <c r="H25" i="11"/>
  <c r="G24" i="11"/>
  <c r="H24" i="11"/>
  <c r="I67" i="11"/>
  <c r="I69" i="11"/>
  <c r="I53" i="11"/>
  <c r="I43" i="11"/>
  <c r="I40" i="11"/>
  <c r="I28" i="11"/>
  <c r="I21" i="11"/>
  <c r="I87" i="11" l="1"/>
  <c r="J36" i="11"/>
  <c r="J68" i="11"/>
  <c r="J25" i="11"/>
  <c r="J27" i="11"/>
  <c r="J24" i="11"/>
  <c r="J44" i="11"/>
  <c r="J86" i="11"/>
  <c r="J85" i="11"/>
  <c r="J84" i="11"/>
  <c r="J83" i="11"/>
  <c r="J82" i="11"/>
  <c r="J81" i="11"/>
  <c r="J56" i="11" l="1"/>
  <c r="H80" i="11"/>
  <c r="H79" i="11"/>
  <c r="H77" i="11"/>
  <c r="H76" i="11"/>
  <c r="H75" i="11"/>
  <c r="H74" i="11"/>
  <c r="H73" i="11"/>
  <c r="H72" i="11"/>
  <c r="H71" i="11"/>
  <c r="J71" i="11" s="1"/>
  <c r="H70" i="11"/>
  <c r="H69" i="11"/>
  <c r="H67" i="11"/>
  <c r="H66" i="11"/>
  <c r="H65" i="11"/>
  <c r="H64" i="11"/>
  <c r="H63" i="11"/>
  <c r="H62" i="11"/>
  <c r="H61" i="11"/>
  <c r="H60" i="11"/>
  <c r="H59" i="11"/>
  <c r="H58" i="11"/>
  <c r="H57" i="11"/>
  <c r="H55" i="11"/>
  <c r="H54" i="11"/>
  <c r="H53" i="11"/>
  <c r="H52" i="11"/>
  <c r="H51" i="11"/>
  <c r="H50" i="11"/>
  <c r="H49" i="11"/>
  <c r="H48" i="11"/>
  <c r="H47" i="11"/>
  <c r="H46" i="11"/>
  <c r="J46" i="11" s="1"/>
  <c r="H45" i="11"/>
  <c r="H43" i="11"/>
  <c r="H42" i="11"/>
  <c r="H41" i="11"/>
  <c r="H40" i="11"/>
  <c r="H38" i="11"/>
  <c r="H37" i="11"/>
  <c r="H35" i="11"/>
  <c r="H34" i="11"/>
  <c r="H33" i="11"/>
  <c r="H32" i="11"/>
  <c r="H31" i="11"/>
  <c r="H28" i="11"/>
  <c r="H26" i="11"/>
  <c r="H23" i="11"/>
  <c r="H22" i="11"/>
  <c r="H21" i="11"/>
  <c r="H20" i="11"/>
  <c r="H19" i="11"/>
  <c r="J19" i="11" s="1"/>
  <c r="H18" i="11"/>
  <c r="H17" i="11"/>
  <c r="H16" i="11"/>
  <c r="H15" i="11"/>
  <c r="G80" i="11"/>
  <c r="G79" i="11"/>
  <c r="G77" i="11"/>
  <c r="G76" i="11"/>
  <c r="J76" i="11" s="1"/>
  <c r="G75" i="11"/>
  <c r="G74" i="11"/>
  <c r="G73" i="11"/>
  <c r="G72" i="11"/>
  <c r="G70" i="11"/>
  <c r="G69" i="11"/>
  <c r="G67" i="11"/>
  <c r="G66" i="11"/>
  <c r="G65" i="11"/>
  <c r="J65" i="11" s="1"/>
  <c r="G64" i="11"/>
  <c r="J64" i="11" s="1"/>
  <c r="G63" i="11"/>
  <c r="J63" i="11" s="1"/>
  <c r="G62" i="11"/>
  <c r="J62" i="11" s="1"/>
  <c r="G61" i="11"/>
  <c r="J61" i="11" s="1"/>
  <c r="G60" i="11"/>
  <c r="J60" i="11" s="1"/>
  <c r="G59" i="11"/>
  <c r="J59" i="11" s="1"/>
  <c r="G58" i="11"/>
  <c r="J58" i="11" s="1"/>
  <c r="G57" i="11"/>
  <c r="J57" i="11" s="1"/>
  <c r="G55" i="11"/>
  <c r="J55" i="11" s="1"/>
  <c r="G54" i="11"/>
  <c r="J54" i="11" s="1"/>
  <c r="G53" i="11"/>
  <c r="G52" i="11"/>
  <c r="J52" i="11" s="1"/>
  <c r="G51" i="11"/>
  <c r="J51" i="11" s="1"/>
  <c r="G50" i="11"/>
  <c r="J50" i="11" s="1"/>
  <c r="G49" i="11"/>
  <c r="J49" i="11" s="1"/>
  <c r="G48" i="11"/>
  <c r="J48" i="11" s="1"/>
  <c r="G47" i="11"/>
  <c r="J47" i="11" s="1"/>
  <c r="G45" i="11"/>
  <c r="G43" i="11"/>
  <c r="G42" i="11"/>
  <c r="G41" i="11"/>
  <c r="G40" i="11"/>
  <c r="G38" i="11"/>
  <c r="G37" i="11"/>
  <c r="G35" i="11"/>
  <c r="G34" i="11"/>
  <c r="G33" i="11"/>
  <c r="G32" i="11"/>
  <c r="G31" i="11"/>
  <c r="G28" i="11"/>
  <c r="G26" i="11"/>
  <c r="G23" i="11"/>
  <c r="G22" i="11"/>
  <c r="G21" i="11"/>
  <c r="G20" i="11"/>
  <c r="G18" i="11"/>
  <c r="G17" i="11"/>
  <c r="G16" i="11"/>
  <c r="J66" i="11" l="1"/>
  <c r="G87" i="11"/>
  <c r="J15" i="11"/>
  <c r="H87" i="11"/>
  <c r="J18" i="11"/>
  <c r="J53" i="11"/>
  <c r="J77" i="11"/>
  <c r="J37" i="11"/>
  <c r="J32" i="11"/>
  <c r="J33" i="11"/>
  <c r="J26" i="11"/>
  <c r="J35" i="11"/>
  <c r="J43" i="11"/>
  <c r="J72" i="11"/>
  <c r="J79" i="11"/>
  <c r="J21" i="11"/>
  <c r="J22" i="11"/>
  <c r="J41" i="11"/>
  <c r="J69" i="11"/>
  <c r="J45" i="11"/>
  <c r="J74" i="11"/>
  <c r="J70" i="11"/>
  <c r="J28" i="11"/>
  <c r="J23" i="11"/>
  <c r="J34" i="11"/>
  <c r="J42" i="11"/>
  <c r="J17" i="11"/>
  <c r="J20" i="11"/>
  <c r="J31" i="11"/>
  <c r="J38" i="11"/>
  <c r="J73" i="11"/>
  <c r="J80" i="11"/>
  <c r="J40" i="11"/>
  <c r="J67" i="11"/>
  <c r="J75" i="11"/>
  <c r="J16" i="11"/>
  <c r="J87" i="11" l="1"/>
</calcChain>
</file>

<file path=xl/sharedStrings.xml><?xml version="1.0" encoding="utf-8"?>
<sst xmlns="http://schemas.openxmlformats.org/spreadsheetml/2006/main" count="379" uniqueCount="150">
  <si>
    <t>Asistente Administrativa</t>
  </si>
  <si>
    <t>Conserje</t>
  </si>
  <si>
    <t>Mensajero</t>
  </si>
  <si>
    <t>Recepcionista</t>
  </si>
  <si>
    <t>Gliseldi Corina Rodríguez Martínez</t>
  </si>
  <si>
    <t>Vicepresidencia Ejecutiva</t>
  </si>
  <si>
    <t>Dirección Técnica</t>
  </si>
  <si>
    <t>TOTAL EN RD$</t>
  </si>
  <si>
    <t>Fabia Rosalía Duval Marmolejos</t>
  </si>
  <si>
    <t xml:space="preserve">Mirella Fredesvinda Santana Román </t>
  </si>
  <si>
    <t>Plutarco Manuel Ureña Hernández</t>
  </si>
  <si>
    <t>Patricia Josefina Rodríguez López</t>
  </si>
  <si>
    <t>Josefina Altagracia Namías Tejada</t>
  </si>
  <si>
    <t>María de los Ángeles Pineda Tejeda</t>
  </si>
  <si>
    <t>Joselín Rojas Cleto</t>
  </si>
  <si>
    <t>Marlin Espinosa Almánzar</t>
  </si>
  <si>
    <t>Feliciano Hernández Hernández</t>
  </si>
  <si>
    <t>Ruth Nereth Reyna Torres</t>
  </si>
  <si>
    <t>Vicepresidente Ejecutivo</t>
  </si>
  <si>
    <t>Mirna Mabel Veras Carvajal</t>
  </si>
  <si>
    <t>Elizabeth Darrel Pérez</t>
  </si>
  <si>
    <t>Yudelka Antonia Jorge Ramos</t>
  </si>
  <si>
    <t>Angel Alberto López Soriano</t>
  </si>
  <si>
    <t xml:space="preserve">Chofer </t>
  </si>
  <si>
    <t>Massiel Estefania Cairo Castillo</t>
  </si>
  <si>
    <t>Juan Pablo de Mola Rodríguez</t>
  </si>
  <si>
    <t>Jahndery de Jesus Muñoz Gil</t>
  </si>
  <si>
    <t>Enc. División Recursos Humanos</t>
  </si>
  <si>
    <t>Emely Paola Rodríguez Guzman</t>
  </si>
  <si>
    <t>Mirian Dolores Villalona Castillo</t>
  </si>
  <si>
    <t>Elias Reyes Ozuna</t>
  </si>
  <si>
    <t>Julio Tolentino Portorreal</t>
  </si>
  <si>
    <t>Auxiliar de Contabilidad</t>
  </si>
  <si>
    <t>Responsable de Of. De Acceso a la Información</t>
  </si>
  <si>
    <t>Analista de Presupuesto</t>
  </si>
  <si>
    <t>Contadora</t>
  </si>
  <si>
    <t>Seguridad Militar</t>
  </si>
  <si>
    <t>Juan Arturo Adames Rubio</t>
  </si>
  <si>
    <t>Estefany Marlene de León Guzmán</t>
  </si>
  <si>
    <t>Miriam Mirope Payano Ulloa</t>
  </si>
  <si>
    <t>Lisbeth Anabel Arias Ravelo</t>
  </si>
  <si>
    <t>Isrrael de la Cruz Feliz</t>
  </si>
  <si>
    <t>Mariela Alberto</t>
  </si>
  <si>
    <t>Waleska Lucia Peña Rodríguez</t>
  </si>
  <si>
    <t>Maximiliano Rabelais Puig Miller</t>
  </si>
  <si>
    <t>Luz María Abreu Lantigua</t>
  </si>
  <si>
    <t xml:space="preserve">Directora Administrativa Financiera </t>
  </si>
  <si>
    <t>Laura Virginia Nin Arias</t>
  </si>
  <si>
    <t>Coordinador Despacho</t>
  </si>
  <si>
    <t>Rodrigo Fincheira Paliza</t>
  </si>
  <si>
    <t>Asesor en Relaciones Interintitucionales</t>
  </si>
  <si>
    <t>Angela del Corazón de Jesús Pereyra</t>
  </si>
  <si>
    <t xml:space="preserve">Asistente Administrativa </t>
  </si>
  <si>
    <t>Paola Torres Castillo</t>
  </si>
  <si>
    <t>Belkys Michelle Cruz Frias</t>
  </si>
  <si>
    <t>Analista Financiera</t>
  </si>
  <si>
    <t>______________________________________</t>
  </si>
  <si>
    <t>Paulina de los Santos de los Santos</t>
  </si>
  <si>
    <t xml:space="preserve">Israel Eduardo Cepeda de los Santos </t>
  </si>
  <si>
    <t>Fotógrafo</t>
  </si>
  <si>
    <t>Asesor Militar</t>
  </si>
  <si>
    <t>Lumilda Altagracia Pujols Pujols</t>
  </si>
  <si>
    <t>Andalucia Contreras Rodriguez</t>
  </si>
  <si>
    <t>Victor Manuel Miranda Cepin</t>
  </si>
  <si>
    <t>Asesora de Relaciones Internacionales</t>
  </si>
  <si>
    <t>Analista de Desarrollo Institucional</t>
  </si>
  <si>
    <t>Analista de Adaptación</t>
  </si>
  <si>
    <t>Secretaria</t>
  </si>
  <si>
    <t>Aridio Morillo Morillo</t>
  </si>
  <si>
    <t>Jose Manuel Alboleda Saviñon</t>
  </si>
  <si>
    <t>Supervisor de Mantenimiento</t>
  </si>
  <si>
    <t>Sahoni Sharina Feliz Matos</t>
  </si>
  <si>
    <t xml:space="preserve">Secretaria </t>
  </si>
  <si>
    <t>Gerardo Paniagua Zabala</t>
  </si>
  <si>
    <t>Justina del Carmen Lantigua Figueroa</t>
  </si>
  <si>
    <t>Analista Legal</t>
  </si>
  <si>
    <t>Enc. Depto. De Adaptación</t>
  </si>
  <si>
    <t>Auxiliar Administrativa</t>
  </si>
  <si>
    <t>Coordinadora de Nómina</t>
  </si>
  <si>
    <t xml:space="preserve">Enc. División Financiera </t>
  </si>
  <si>
    <t>Analista de Recusros Humanos</t>
  </si>
  <si>
    <t>Analista de Mitigación</t>
  </si>
  <si>
    <t>Enc. Depto. De Mitigación</t>
  </si>
  <si>
    <t>Luz Delina Alcantara Aquino</t>
  </si>
  <si>
    <t>Analista de Comunicaciones</t>
  </si>
  <si>
    <t>Luis Alejandro Mercedes Rodríguez</t>
  </si>
  <si>
    <t>Supervisor Mayordomía</t>
  </si>
  <si>
    <t>Felix Junior Silverio Ramírez</t>
  </si>
  <si>
    <t>Técnico en Informática</t>
  </si>
  <si>
    <t>Soporte Help Desk</t>
  </si>
  <si>
    <t>Analista de Calidad</t>
  </si>
  <si>
    <t>Jianna Solangi Castillo Castillo</t>
  </si>
  <si>
    <t>Luz Cristina Burgos Valerio</t>
  </si>
  <si>
    <t>Elizabeth Margaret Rosado Fernández</t>
  </si>
  <si>
    <t>Analista de Compras y Contrataciones</t>
  </si>
  <si>
    <t>Manuel Andrés Figueroa Soriano</t>
  </si>
  <si>
    <t>Enc. De Servicios Generales</t>
  </si>
  <si>
    <t>Karina Fernanda Florentino Feliz</t>
  </si>
  <si>
    <t>Walin Danis Ogando</t>
  </si>
  <si>
    <t>Domingo Antonio Burgos Viloria</t>
  </si>
  <si>
    <t>Daniela Virginia Sifontes González</t>
  </si>
  <si>
    <t>Victor Joel Aponte Colón</t>
  </si>
  <si>
    <t>Sara Victoria González Troncoso</t>
  </si>
  <si>
    <t>NOMBRES Y APELLIDOS</t>
  </si>
  <si>
    <t>CARGO</t>
  </si>
  <si>
    <t>DIRECCION O DEPARTAMENTO</t>
  </si>
  <si>
    <t>CATEGORIA</t>
  </si>
  <si>
    <t>INGRESO BRUTO</t>
  </si>
  <si>
    <t>ISR</t>
  </si>
  <si>
    <t>SFS</t>
  </si>
  <si>
    <t>AFP</t>
  </si>
  <si>
    <t>OTROS</t>
  </si>
  <si>
    <t>INGRESO NETO</t>
  </si>
  <si>
    <t>GENERO</t>
  </si>
  <si>
    <t>M</t>
  </si>
  <si>
    <t>F</t>
  </si>
  <si>
    <t>Dirección Adm. y Financiera</t>
  </si>
  <si>
    <t>DESCUENTOS</t>
  </si>
  <si>
    <t>Libre Nombramiento y Remoción</t>
  </si>
  <si>
    <t>Designada</t>
  </si>
  <si>
    <t>Designado</t>
  </si>
  <si>
    <t xml:space="preserve">Fior D'Aliza Bueno Mendoza </t>
  </si>
  <si>
    <t>Enc. De la División de Recursos Humanos</t>
  </si>
  <si>
    <t>Enc. De Planificación y Desarrollo</t>
  </si>
  <si>
    <t>Patricia Rodríguez</t>
  </si>
  <si>
    <t>Enc. De la División Administrativa</t>
  </si>
  <si>
    <t>Alan Louis Ramírez Risk</t>
  </si>
  <si>
    <t>Director Técnico</t>
  </si>
  <si>
    <t>Modesto Laureano Gervacio</t>
  </si>
  <si>
    <t>Teodoro de Jesús Jiménez Durán</t>
  </si>
  <si>
    <t>Asesor de Desarrollo e Implementación de Transparencia Climática</t>
  </si>
  <si>
    <t>Denia Marlenis Cid Pérez</t>
  </si>
  <si>
    <t>Asesora Científica</t>
  </si>
  <si>
    <t>Federico Alfredo Grullón de la Cruz</t>
  </si>
  <si>
    <t>Asesor de Transparencia Climática</t>
  </si>
  <si>
    <t>Lisandro Javier Pichardo Rosario</t>
  </si>
  <si>
    <t>Diseñador Gráfico</t>
  </si>
  <si>
    <t>Yamel Ojeda Abreu</t>
  </si>
  <si>
    <t>Temporero</t>
  </si>
  <si>
    <t>Rafael Augusto Aristy Flores</t>
  </si>
  <si>
    <t>Enc. De la Sección de Presupuesto</t>
  </si>
  <si>
    <t>Ofelia Milagros Castro Mora</t>
  </si>
  <si>
    <t>Asesora de Adaptación</t>
  </si>
  <si>
    <t>Maria Magdalena Garcia Rodríguez</t>
  </si>
  <si>
    <t>Asesora de Planeación Estratégica</t>
  </si>
  <si>
    <t>Cesar Miguel Escoto Salcedo</t>
  </si>
  <si>
    <t>Asesor Legal</t>
  </si>
  <si>
    <t>Asistente Ejecutivo</t>
  </si>
  <si>
    <t>Hubert Louis Michel Mathieu Martinie García</t>
  </si>
  <si>
    <t>Nómina de Empleados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</si>
</sst>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0" fillId="0" borderId="0" xfId="0" applyBorder="1" applyAlignment="1">
      <alignment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/>
    <xf numFmtId="43" fontId="9" fillId="0" borderId="1" xfId="1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/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9" fillId="0" borderId="1" xfId="0" applyFont="1" applyBorder="1" applyAlignment="1"/>
    <xf numFmtId="43" fontId="9" fillId="0" borderId="1" xfId="1" applyFont="1" applyBorder="1" applyAlignment="1">
      <alignment horizontal="left" wrapText="1"/>
    </xf>
    <xf numFmtId="43" fontId="9" fillId="0" borderId="1" xfId="1" applyFont="1" applyBorder="1" applyAlignment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43" fontId="11" fillId="0" borderId="1" xfId="1" applyFont="1" applyBorder="1" applyAlignment="1"/>
    <xf numFmtId="43" fontId="9" fillId="0" borderId="0" xfId="1" applyFont="1" applyFill="1" applyBorder="1" applyAlignment="1"/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/>
    </xf>
    <xf numFmtId="43" fontId="10" fillId="2" borderId="3" xfId="1" applyFont="1" applyFill="1" applyBorder="1" applyAlignment="1">
      <alignment horizontal="right"/>
    </xf>
    <xf numFmtId="43" fontId="10" fillId="2" borderId="4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5"/>
  <sheetViews>
    <sheetView tabSelected="1" zoomScaleNormal="100" workbookViewId="0"/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7" customFormat="1" ht="8.25" x14ac:dyDescent="0.15">
      <c r="A8" s="24"/>
      <c r="B8" s="24"/>
      <c r="C8" s="24"/>
      <c r="D8" s="24"/>
      <c r="E8" s="24"/>
    </row>
    <row r="9" spans="1:11" x14ac:dyDescent="0.25">
      <c r="A9" s="4"/>
      <c r="B9" s="4"/>
      <c r="C9" s="4"/>
      <c r="D9" s="4"/>
      <c r="E9" s="4"/>
    </row>
    <row r="10" spans="1:11" ht="21" x14ac:dyDescent="0.35">
      <c r="A10" s="28" t="s">
        <v>149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ht="9.7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1" customHeight="1" x14ac:dyDescent="0.25">
      <c r="A12" s="33" t="s">
        <v>103</v>
      </c>
      <c r="B12" s="34" t="s">
        <v>104</v>
      </c>
      <c r="C12" s="34" t="s">
        <v>105</v>
      </c>
      <c r="D12" s="33" t="s">
        <v>106</v>
      </c>
      <c r="E12" s="32" t="s">
        <v>107</v>
      </c>
      <c r="F12" s="29" t="s">
        <v>117</v>
      </c>
      <c r="G12" s="30"/>
      <c r="H12" s="30"/>
      <c r="I12" s="31"/>
      <c r="J12" s="32" t="s">
        <v>112</v>
      </c>
      <c r="K12" s="32" t="s">
        <v>113</v>
      </c>
    </row>
    <row r="13" spans="1:11" x14ac:dyDescent="0.25">
      <c r="A13" s="33"/>
      <c r="B13" s="34"/>
      <c r="C13" s="34"/>
      <c r="D13" s="33"/>
      <c r="E13" s="32"/>
      <c r="F13" s="32" t="s">
        <v>108</v>
      </c>
      <c r="G13" s="32" t="s">
        <v>109</v>
      </c>
      <c r="H13" s="32" t="s">
        <v>110</v>
      </c>
      <c r="I13" s="32" t="s">
        <v>111</v>
      </c>
      <c r="J13" s="32"/>
      <c r="K13" s="32"/>
    </row>
    <row r="14" spans="1:11" ht="8.25" customHeight="1" x14ac:dyDescent="0.25">
      <c r="A14" s="33"/>
      <c r="B14" s="34"/>
      <c r="C14" s="34"/>
      <c r="D14" s="33"/>
      <c r="E14" s="32"/>
      <c r="F14" s="32"/>
      <c r="G14" s="32"/>
      <c r="H14" s="32"/>
      <c r="I14" s="32"/>
      <c r="J14" s="32"/>
      <c r="K14" s="32"/>
    </row>
    <row r="15" spans="1:11" s="2" customFormat="1" ht="41.25" customHeight="1" x14ac:dyDescent="0.2">
      <c r="A15" s="11" t="s">
        <v>44</v>
      </c>
      <c r="B15" s="9" t="s">
        <v>18</v>
      </c>
      <c r="C15" s="12" t="s">
        <v>5</v>
      </c>
      <c r="D15" s="17" t="s">
        <v>118</v>
      </c>
      <c r="E15" s="13">
        <v>250000</v>
      </c>
      <c r="F15" s="18">
        <v>48053.24</v>
      </c>
      <c r="G15" s="18">
        <v>4943.8</v>
      </c>
      <c r="H15" s="18">
        <f>E15*2.87%</f>
        <v>7175</v>
      </c>
      <c r="I15" s="18">
        <v>25</v>
      </c>
      <c r="J15" s="18">
        <f>E15-F15-G15-H15-I15</f>
        <v>189802.96000000002</v>
      </c>
      <c r="K15" s="14" t="s">
        <v>114</v>
      </c>
    </row>
    <row r="16" spans="1:11" s="2" customFormat="1" ht="15" customHeight="1" x14ac:dyDescent="0.2">
      <c r="A16" s="9" t="s">
        <v>39</v>
      </c>
      <c r="B16" s="9" t="s">
        <v>77</v>
      </c>
      <c r="C16" s="12" t="s">
        <v>5</v>
      </c>
      <c r="D16" s="10" t="s">
        <v>119</v>
      </c>
      <c r="E16" s="13">
        <v>35000</v>
      </c>
      <c r="F16" s="18">
        <v>0</v>
      </c>
      <c r="G16" s="18">
        <f>E16*3.04%</f>
        <v>1064</v>
      </c>
      <c r="H16" s="18">
        <f t="shared" ref="H16:H80" si="0">E16*2.87%</f>
        <v>1004.5</v>
      </c>
      <c r="I16" s="18">
        <v>25</v>
      </c>
      <c r="J16" s="18">
        <f t="shared" ref="J16:J86" si="1">E16-F16-G16-H16-I16</f>
        <v>32906.5</v>
      </c>
      <c r="K16" s="14" t="s">
        <v>115</v>
      </c>
    </row>
    <row r="17" spans="1:11" s="2" customFormat="1" ht="15" customHeight="1" x14ac:dyDescent="0.2">
      <c r="A17" s="9" t="s">
        <v>40</v>
      </c>
      <c r="B17" s="9" t="s">
        <v>0</v>
      </c>
      <c r="C17" s="12" t="s">
        <v>5</v>
      </c>
      <c r="D17" s="10" t="s">
        <v>119</v>
      </c>
      <c r="E17" s="13">
        <v>60000</v>
      </c>
      <c r="F17" s="18">
        <v>3486.65</v>
      </c>
      <c r="G17" s="18">
        <f t="shared" ref="G17:G80" si="2">E17*3.04%</f>
        <v>1824</v>
      </c>
      <c r="H17" s="18">
        <f t="shared" si="0"/>
        <v>1722</v>
      </c>
      <c r="I17" s="18">
        <v>25</v>
      </c>
      <c r="J17" s="18">
        <f t="shared" si="1"/>
        <v>52942.35</v>
      </c>
      <c r="K17" s="14" t="s">
        <v>115</v>
      </c>
    </row>
    <row r="18" spans="1:11" s="2" customFormat="1" ht="15" customHeight="1" x14ac:dyDescent="0.2">
      <c r="A18" s="9" t="s">
        <v>101</v>
      </c>
      <c r="B18" s="9" t="s">
        <v>48</v>
      </c>
      <c r="C18" s="12" t="s">
        <v>5</v>
      </c>
      <c r="D18" s="10" t="s">
        <v>120</v>
      </c>
      <c r="E18" s="13">
        <v>95000</v>
      </c>
      <c r="F18" s="18">
        <v>10929.31</v>
      </c>
      <c r="G18" s="18">
        <f t="shared" si="2"/>
        <v>2888</v>
      </c>
      <c r="H18" s="18">
        <f t="shared" si="0"/>
        <v>2726.5</v>
      </c>
      <c r="I18" s="18">
        <v>25</v>
      </c>
      <c r="J18" s="18">
        <f t="shared" si="1"/>
        <v>78431.19</v>
      </c>
      <c r="K18" s="14" t="s">
        <v>114</v>
      </c>
    </row>
    <row r="19" spans="1:11" s="2" customFormat="1" ht="26.25" customHeight="1" x14ac:dyDescent="0.2">
      <c r="A19" s="9" t="s">
        <v>49</v>
      </c>
      <c r="B19" s="11" t="s">
        <v>50</v>
      </c>
      <c r="C19" s="12" t="s">
        <v>5</v>
      </c>
      <c r="D19" s="10" t="s">
        <v>119</v>
      </c>
      <c r="E19" s="13">
        <v>150000</v>
      </c>
      <c r="F19" s="18">
        <v>23866.69</v>
      </c>
      <c r="G19" s="18">
        <v>4560</v>
      </c>
      <c r="H19" s="18">
        <f t="shared" si="0"/>
        <v>4305</v>
      </c>
      <c r="I19" s="18">
        <v>25</v>
      </c>
      <c r="J19" s="18">
        <f t="shared" si="1"/>
        <v>117243.31</v>
      </c>
      <c r="K19" s="14" t="s">
        <v>114</v>
      </c>
    </row>
    <row r="20" spans="1:11" s="2" customFormat="1" ht="27" customHeight="1" x14ac:dyDescent="0.2">
      <c r="A20" s="11" t="s">
        <v>85</v>
      </c>
      <c r="B20" s="9" t="s">
        <v>60</v>
      </c>
      <c r="C20" s="12" t="s">
        <v>5</v>
      </c>
      <c r="D20" s="10" t="s">
        <v>120</v>
      </c>
      <c r="E20" s="13">
        <v>70000</v>
      </c>
      <c r="F20" s="18">
        <v>5368.45</v>
      </c>
      <c r="G20" s="18">
        <f t="shared" si="2"/>
        <v>2128</v>
      </c>
      <c r="H20" s="18">
        <f t="shared" si="0"/>
        <v>2009</v>
      </c>
      <c r="I20" s="18">
        <v>25</v>
      </c>
      <c r="J20" s="18">
        <f t="shared" si="1"/>
        <v>60469.55</v>
      </c>
      <c r="K20" s="14" t="s">
        <v>114</v>
      </c>
    </row>
    <row r="21" spans="1:11" s="2" customFormat="1" ht="23.25" customHeight="1" x14ac:dyDescent="0.2">
      <c r="A21" s="11" t="s">
        <v>61</v>
      </c>
      <c r="B21" s="9" t="s">
        <v>75</v>
      </c>
      <c r="C21" s="12" t="s">
        <v>5</v>
      </c>
      <c r="D21" s="10" t="s">
        <v>119</v>
      </c>
      <c r="E21" s="13">
        <v>55000</v>
      </c>
      <c r="F21" s="18">
        <v>2357.16</v>
      </c>
      <c r="G21" s="18">
        <f t="shared" si="2"/>
        <v>1672</v>
      </c>
      <c r="H21" s="18">
        <f t="shared" si="0"/>
        <v>1578.5</v>
      </c>
      <c r="I21" s="22">
        <f>25+1350.12</f>
        <v>1375.12</v>
      </c>
      <c r="J21" s="18">
        <f t="shared" si="1"/>
        <v>48017.219999999994</v>
      </c>
      <c r="K21" s="14" t="s">
        <v>115</v>
      </c>
    </row>
    <row r="22" spans="1:11" s="2" customFormat="1" ht="26.25" customHeight="1" x14ac:dyDescent="0.2">
      <c r="A22" s="11" t="s">
        <v>102</v>
      </c>
      <c r="B22" s="11" t="s">
        <v>64</v>
      </c>
      <c r="C22" s="12" t="s">
        <v>5</v>
      </c>
      <c r="D22" s="10" t="s">
        <v>119</v>
      </c>
      <c r="E22" s="13">
        <v>130000</v>
      </c>
      <c r="F22" s="18">
        <v>19162.189999999999</v>
      </c>
      <c r="G22" s="18">
        <f t="shared" si="2"/>
        <v>3952</v>
      </c>
      <c r="H22" s="18">
        <f t="shared" si="0"/>
        <v>3731</v>
      </c>
      <c r="I22" s="18">
        <v>25</v>
      </c>
      <c r="J22" s="18">
        <f t="shared" si="1"/>
        <v>103129.81</v>
      </c>
      <c r="K22" s="14" t="s">
        <v>115</v>
      </c>
    </row>
    <row r="23" spans="1:11" s="2" customFormat="1" ht="15" customHeight="1" x14ac:dyDescent="0.2">
      <c r="A23" s="9" t="s">
        <v>87</v>
      </c>
      <c r="B23" s="9" t="s">
        <v>88</v>
      </c>
      <c r="C23" s="12" t="s">
        <v>5</v>
      </c>
      <c r="D23" s="10" t="s">
        <v>120</v>
      </c>
      <c r="E23" s="13">
        <v>40000</v>
      </c>
      <c r="F23" s="18">
        <v>442.65</v>
      </c>
      <c r="G23" s="18">
        <f t="shared" si="2"/>
        <v>1216</v>
      </c>
      <c r="H23" s="18">
        <f t="shared" si="0"/>
        <v>1148</v>
      </c>
      <c r="I23" s="18">
        <v>25</v>
      </c>
      <c r="J23" s="18">
        <f t="shared" si="1"/>
        <v>37168.35</v>
      </c>
      <c r="K23" s="14" t="s">
        <v>114</v>
      </c>
    </row>
    <row r="24" spans="1:11" s="2" customFormat="1" ht="39" customHeight="1" x14ac:dyDescent="0.2">
      <c r="A24" s="9" t="s">
        <v>129</v>
      </c>
      <c r="B24" s="11" t="s">
        <v>130</v>
      </c>
      <c r="C24" s="12" t="s">
        <v>5</v>
      </c>
      <c r="D24" s="10" t="s">
        <v>120</v>
      </c>
      <c r="E24" s="13">
        <v>120000</v>
      </c>
      <c r="F24" s="18">
        <v>16809.939999999999</v>
      </c>
      <c r="G24" s="18">
        <f t="shared" si="2"/>
        <v>3648</v>
      </c>
      <c r="H24" s="18">
        <f t="shared" si="0"/>
        <v>3444</v>
      </c>
      <c r="I24" s="18">
        <v>25</v>
      </c>
      <c r="J24" s="18">
        <f>E24-F24-G24-H24-I24</f>
        <v>96073.06</v>
      </c>
      <c r="K24" s="14" t="s">
        <v>114</v>
      </c>
    </row>
    <row r="25" spans="1:11" s="2" customFormat="1" ht="15" customHeight="1" x14ac:dyDescent="0.2">
      <c r="A25" s="9" t="s">
        <v>131</v>
      </c>
      <c r="B25" s="9" t="s">
        <v>132</v>
      </c>
      <c r="C25" s="12" t="s">
        <v>5</v>
      </c>
      <c r="D25" s="10" t="s">
        <v>119</v>
      </c>
      <c r="E25" s="13">
        <v>120000</v>
      </c>
      <c r="F25" s="18">
        <v>16809.939999999999</v>
      </c>
      <c r="G25" s="18">
        <f t="shared" si="2"/>
        <v>3648</v>
      </c>
      <c r="H25" s="18">
        <f t="shared" si="0"/>
        <v>3444</v>
      </c>
      <c r="I25" s="18">
        <v>25</v>
      </c>
      <c r="J25" s="18">
        <f>E25-F25-G25-H25-I25</f>
        <v>96073.06</v>
      </c>
      <c r="K25" s="14" t="s">
        <v>115</v>
      </c>
    </row>
    <row r="26" spans="1:11" s="2" customFormat="1" ht="28.5" customHeight="1" x14ac:dyDescent="0.2">
      <c r="A26" s="11" t="s">
        <v>13</v>
      </c>
      <c r="B26" s="11" t="s">
        <v>33</v>
      </c>
      <c r="C26" s="12" t="s">
        <v>5</v>
      </c>
      <c r="D26" s="10" t="s">
        <v>119</v>
      </c>
      <c r="E26" s="13">
        <v>70000</v>
      </c>
      <c r="F26" s="18">
        <v>5368.45</v>
      </c>
      <c r="G26" s="18">
        <f t="shared" si="2"/>
        <v>2128</v>
      </c>
      <c r="H26" s="18">
        <f t="shared" si="0"/>
        <v>2009</v>
      </c>
      <c r="I26" s="18">
        <v>25</v>
      </c>
      <c r="J26" s="18">
        <f t="shared" si="1"/>
        <v>60469.55</v>
      </c>
      <c r="K26" s="14" t="s">
        <v>115</v>
      </c>
    </row>
    <row r="27" spans="1:11" s="2" customFormat="1" ht="28.5" customHeight="1" x14ac:dyDescent="0.2">
      <c r="A27" s="11" t="s">
        <v>133</v>
      </c>
      <c r="B27" s="11" t="s">
        <v>134</v>
      </c>
      <c r="C27" s="12" t="s">
        <v>5</v>
      </c>
      <c r="D27" s="10" t="s">
        <v>120</v>
      </c>
      <c r="E27" s="13">
        <v>150000</v>
      </c>
      <c r="F27" s="18">
        <v>23529.16</v>
      </c>
      <c r="G27" s="18">
        <f t="shared" si="2"/>
        <v>4560</v>
      </c>
      <c r="H27" s="18">
        <f t="shared" si="0"/>
        <v>4305</v>
      </c>
      <c r="I27" s="22">
        <f>25+1350.12</f>
        <v>1375.12</v>
      </c>
      <c r="J27" s="18">
        <f t="shared" si="1"/>
        <v>116230.72</v>
      </c>
      <c r="K27" s="14" t="s">
        <v>114</v>
      </c>
    </row>
    <row r="28" spans="1:11" s="2" customFormat="1" ht="15" customHeight="1" x14ac:dyDescent="0.2">
      <c r="A28" s="9" t="s">
        <v>25</v>
      </c>
      <c r="B28" s="9" t="s">
        <v>89</v>
      </c>
      <c r="C28" s="12" t="s">
        <v>5</v>
      </c>
      <c r="D28" s="10" t="s">
        <v>120</v>
      </c>
      <c r="E28" s="13">
        <v>40000</v>
      </c>
      <c r="F28" s="18">
        <v>240.13</v>
      </c>
      <c r="G28" s="18">
        <f t="shared" si="2"/>
        <v>1216</v>
      </c>
      <c r="H28" s="18">
        <f t="shared" si="0"/>
        <v>1148</v>
      </c>
      <c r="I28" s="22">
        <f>25+1350.12</f>
        <v>1375.12</v>
      </c>
      <c r="J28" s="18">
        <f t="shared" si="1"/>
        <v>36020.75</v>
      </c>
      <c r="K28" s="14" t="s">
        <v>114</v>
      </c>
    </row>
    <row r="29" spans="1:11" s="2" customFormat="1" ht="15" customHeight="1" x14ac:dyDescent="0.2">
      <c r="A29" s="9" t="s">
        <v>145</v>
      </c>
      <c r="B29" s="9" t="s">
        <v>146</v>
      </c>
      <c r="C29" s="12" t="s">
        <v>5</v>
      </c>
      <c r="D29" s="10" t="s">
        <v>120</v>
      </c>
      <c r="E29" s="13">
        <v>100000</v>
      </c>
      <c r="F29" s="18">
        <v>12105.44</v>
      </c>
      <c r="G29" s="18">
        <f t="shared" si="2"/>
        <v>3040</v>
      </c>
      <c r="H29" s="18">
        <f t="shared" si="0"/>
        <v>2870</v>
      </c>
      <c r="I29" s="22">
        <v>25</v>
      </c>
      <c r="J29" s="18">
        <f t="shared" si="1"/>
        <v>81959.56</v>
      </c>
      <c r="K29" s="14" t="s">
        <v>114</v>
      </c>
    </row>
    <row r="30" spans="1:11" s="2" customFormat="1" ht="29.25" customHeight="1" x14ac:dyDescent="0.2">
      <c r="A30" s="11" t="s">
        <v>148</v>
      </c>
      <c r="B30" s="9" t="s">
        <v>147</v>
      </c>
      <c r="C30" s="12" t="s">
        <v>5</v>
      </c>
      <c r="D30" s="10" t="s">
        <v>120</v>
      </c>
      <c r="E30" s="13">
        <v>60000</v>
      </c>
      <c r="F30" s="18">
        <v>3486.65</v>
      </c>
      <c r="G30" s="18">
        <f t="shared" si="2"/>
        <v>1824</v>
      </c>
      <c r="H30" s="18">
        <f t="shared" si="0"/>
        <v>1722</v>
      </c>
      <c r="I30" s="22">
        <v>25</v>
      </c>
      <c r="J30" s="18">
        <f t="shared" si="1"/>
        <v>52942.35</v>
      </c>
      <c r="K30" s="14" t="s">
        <v>114</v>
      </c>
    </row>
    <row r="31" spans="1:11" s="2" customFormat="1" ht="32.25" customHeight="1" x14ac:dyDescent="0.2">
      <c r="A31" s="11" t="s">
        <v>74</v>
      </c>
      <c r="B31" s="11" t="s">
        <v>80</v>
      </c>
      <c r="C31" s="12" t="s">
        <v>5</v>
      </c>
      <c r="D31" s="10" t="s">
        <v>119</v>
      </c>
      <c r="E31" s="13">
        <v>70000</v>
      </c>
      <c r="F31" s="18">
        <v>5368.45</v>
      </c>
      <c r="G31" s="18">
        <f t="shared" si="2"/>
        <v>2128</v>
      </c>
      <c r="H31" s="18">
        <f t="shared" si="0"/>
        <v>2009</v>
      </c>
      <c r="I31" s="18">
        <v>25</v>
      </c>
      <c r="J31" s="18">
        <f t="shared" si="1"/>
        <v>60469.55</v>
      </c>
      <c r="K31" s="14" t="s">
        <v>115</v>
      </c>
    </row>
    <row r="32" spans="1:11" s="2" customFormat="1" ht="15" customHeight="1" x14ac:dyDescent="0.2">
      <c r="A32" s="9" t="s">
        <v>11</v>
      </c>
      <c r="B32" s="9" t="s">
        <v>78</v>
      </c>
      <c r="C32" s="12" t="s">
        <v>5</v>
      </c>
      <c r="D32" s="10" t="s">
        <v>119</v>
      </c>
      <c r="E32" s="13">
        <v>75000</v>
      </c>
      <c r="F32" s="18">
        <v>6309.35</v>
      </c>
      <c r="G32" s="18">
        <f t="shared" si="2"/>
        <v>2280</v>
      </c>
      <c r="H32" s="18">
        <f t="shared" si="0"/>
        <v>2152.5</v>
      </c>
      <c r="I32" s="18">
        <v>25</v>
      </c>
      <c r="J32" s="18">
        <f t="shared" si="1"/>
        <v>64233.149999999994</v>
      </c>
      <c r="K32" s="14" t="s">
        <v>115</v>
      </c>
    </row>
    <row r="33" spans="1:11" s="2" customFormat="1" ht="29.25" customHeight="1" x14ac:dyDescent="0.2">
      <c r="A33" s="9" t="s">
        <v>15</v>
      </c>
      <c r="B33" s="11" t="s">
        <v>27</v>
      </c>
      <c r="C33" s="12" t="s">
        <v>5</v>
      </c>
      <c r="D33" s="10" t="s">
        <v>119</v>
      </c>
      <c r="E33" s="13">
        <v>115000</v>
      </c>
      <c r="F33" s="18">
        <v>15633.81</v>
      </c>
      <c r="G33" s="18">
        <f t="shared" si="2"/>
        <v>3496</v>
      </c>
      <c r="H33" s="18">
        <f t="shared" si="0"/>
        <v>3300.5</v>
      </c>
      <c r="I33" s="22">
        <f>25</f>
        <v>25</v>
      </c>
      <c r="J33" s="18">
        <f t="shared" si="1"/>
        <v>92544.69</v>
      </c>
      <c r="K33" s="14" t="s">
        <v>115</v>
      </c>
    </row>
    <row r="34" spans="1:11" s="2" customFormat="1" ht="15" customHeight="1" x14ac:dyDescent="0.2">
      <c r="A34" s="9" t="s">
        <v>17</v>
      </c>
      <c r="B34" s="9" t="s">
        <v>67</v>
      </c>
      <c r="C34" s="12" t="s">
        <v>5</v>
      </c>
      <c r="D34" s="10" t="s">
        <v>119</v>
      </c>
      <c r="E34" s="13">
        <v>32000</v>
      </c>
      <c r="F34" s="18">
        <v>0</v>
      </c>
      <c r="G34" s="18">
        <f t="shared" si="2"/>
        <v>972.8</v>
      </c>
      <c r="H34" s="18">
        <f t="shared" si="0"/>
        <v>918.4</v>
      </c>
      <c r="I34" s="18">
        <v>25</v>
      </c>
      <c r="J34" s="18">
        <f t="shared" si="1"/>
        <v>30083.8</v>
      </c>
      <c r="K34" s="14" t="s">
        <v>115</v>
      </c>
    </row>
    <row r="35" spans="1:11" s="2" customFormat="1" ht="15" customHeight="1" x14ac:dyDescent="0.2">
      <c r="A35" s="9" t="s">
        <v>47</v>
      </c>
      <c r="B35" s="9" t="s">
        <v>90</v>
      </c>
      <c r="C35" s="12" t="s">
        <v>5</v>
      </c>
      <c r="D35" s="10" t="s">
        <v>119</v>
      </c>
      <c r="E35" s="13">
        <v>40000</v>
      </c>
      <c r="F35" s="18">
        <v>442.65</v>
      </c>
      <c r="G35" s="18">
        <f t="shared" si="2"/>
        <v>1216</v>
      </c>
      <c r="H35" s="18">
        <f t="shared" si="0"/>
        <v>1148</v>
      </c>
      <c r="I35" s="18">
        <v>25</v>
      </c>
      <c r="J35" s="18">
        <f t="shared" si="1"/>
        <v>37168.35</v>
      </c>
      <c r="K35" s="14" t="s">
        <v>115</v>
      </c>
    </row>
    <row r="36" spans="1:11" s="2" customFormat="1" ht="15" customHeight="1" x14ac:dyDescent="0.2">
      <c r="A36" s="9" t="s">
        <v>137</v>
      </c>
      <c r="B36" s="9" t="s">
        <v>90</v>
      </c>
      <c r="C36" s="12" t="s">
        <v>5</v>
      </c>
      <c r="D36" s="10" t="s">
        <v>138</v>
      </c>
      <c r="E36" s="13">
        <v>70000</v>
      </c>
      <c r="F36" s="18">
        <v>5368.45</v>
      </c>
      <c r="G36" s="18">
        <f t="shared" si="2"/>
        <v>2128</v>
      </c>
      <c r="H36" s="18">
        <f t="shared" si="0"/>
        <v>2009</v>
      </c>
      <c r="I36" s="18">
        <v>25</v>
      </c>
      <c r="J36" s="18">
        <f t="shared" si="1"/>
        <v>60469.55</v>
      </c>
      <c r="K36" s="14" t="s">
        <v>114</v>
      </c>
    </row>
    <row r="37" spans="1:11" s="2" customFormat="1" ht="28.5" customHeight="1" x14ac:dyDescent="0.2">
      <c r="A37" s="9" t="s">
        <v>91</v>
      </c>
      <c r="B37" s="11" t="s">
        <v>65</v>
      </c>
      <c r="C37" s="12" t="s">
        <v>5</v>
      </c>
      <c r="D37" s="10" t="s">
        <v>119</v>
      </c>
      <c r="E37" s="13">
        <v>55000</v>
      </c>
      <c r="F37" s="18">
        <v>2559.67</v>
      </c>
      <c r="G37" s="18">
        <f t="shared" si="2"/>
        <v>1672</v>
      </c>
      <c r="H37" s="18">
        <f t="shared" si="0"/>
        <v>1578.5</v>
      </c>
      <c r="I37" s="18">
        <v>25</v>
      </c>
      <c r="J37" s="18">
        <f t="shared" si="1"/>
        <v>49164.83</v>
      </c>
      <c r="K37" s="14" t="s">
        <v>115</v>
      </c>
    </row>
    <row r="38" spans="1:11" s="2" customFormat="1" ht="30.75" customHeight="1" x14ac:dyDescent="0.2">
      <c r="A38" s="9" t="s">
        <v>92</v>
      </c>
      <c r="B38" s="11" t="s">
        <v>65</v>
      </c>
      <c r="C38" s="12" t="s">
        <v>5</v>
      </c>
      <c r="D38" s="10" t="s">
        <v>119</v>
      </c>
      <c r="E38" s="13">
        <v>80000</v>
      </c>
      <c r="F38" s="18">
        <v>7400.94</v>
      </c>
      <c r="G38" s="18">
        <f t="shared" si="2"/>
        <v>2432</v>
      </c>
      <c r="H38" s="18">
        <f t="shared" si="0"/>
        <v>2296</v>
      </c>
      <c r="I38" s="18">
        <v>25</v>
      </c>
      <c r="J38" s="18">
        <f t="shared" si="1"/>
        <v>67846.06</v>
      </c>
      <c r="K38" s="14" t="s">
        <v>115</v>
      </c>
    </row>
    <row r="39" spans="1:11" s="2" customFormat="1" ht="30.75" customHeight="1" x14ac:dyDescent="0.2">
      <c r="A39" s="11" t="s">
        <v>143</v>
      </c>
      <c r="B39" s="11" t="s">
        <v>144</v>
      </c>
      <c r="C39" s="12" t="s">
        <v>5</v>
      </c>
      <c r="D39" s="10" t="s">
        <v>119</v>
      </c>
      <c r="E39" s="13">
        <v>130000</v>
      </c>
      <c r="F39" s="18">
        <v>0</v>
      </c>
      <c r="G39" s="18">
        <f t="shared" si="2"/>
        <v>3952</v>
      </c>
      <c r="H39" s="18">
        <f t="shared" si="0"/>
        <v>3731</v>
      </c>
      <c r="I39" s="18">
        <v>25</v>
      </c>
      <c r="J39" s="18">
        <f>E39-F39-G39-H39-I39</f>
        <v>122292</v>
      </c>
      <c r="K39" s="14" t="s">
        <v>115</v>
      </c>
    </row>
    <row r="40" spans="1:11" s="2" customFormat="1" ht="28.5" customHeight="1" x14ac:dyDescent="0.2">
      <c r="A40" s="9" t="s">
        <v>26</v>
      </c>
      <c r="B40" s="11" t="s">
        <v>123</v>
      </c>
      <c r="C40" s="12" t="s">
        <v>5</v>
      </c>
      <c r="D40" s="10" t="s">
        <v>119</v>
      </c>
      <c r="E40" s="13">
        <v>115000</v>
      </c>
      <c r="F40" s="18">
        <v>15296.28</v>
      </c>
      <c r="G40" s="18">
        <f t="shared" si="2"/>
        <v>3496</v>
      </c>
      <c r="H40" s="18">
        <f t="shared" si="0"/>
        <v>3300.5</v>
      </c>
      <c r="I40" s="22">
        <f>25+1350.12</f>
        <v>1375.12</v>
      </c>
      <c r="J40" s="18">
        <f t="shared" si="1"/>
        <v>91532.1</v>
      </c>
      <c r="K40" s="14" t="s">
        <v>115</v>
      </c>
    </row>
    <row r="41" spans="1:11" s="2" customFormat="1" ht="29.25" customHeight="1" x14ac:dyDescent="0.2">
      <c r="A41" s="9" t="s">
        <v>29</v>
      </c>
      <c r="B41" s="11" t="s">
        <v>65</v>
      </c>
      <c r="C41" s="12" t="s">
        <v>5</v>
      </c>
      <c r="D41" s="10" t="s">
        <v>119</v>
      </c>
      <c r="E41" s="13">
        <v>55000</v>
      </c>
      <c r="F41" s="18">
        <v>2559.67</v>
      </c>
      <c r="G41" s="18">
        <f t="shared" si="2"/>
        <v>1672</v>
      </c>
      <c r="H41" s="18">
        <f t="shared" si="0"/>
        <v>1578.5</v>
      </c>
      <c r="I41" s="18">
        <v>25</v>
      </c>
      <c r="J41" s="18">
        <f t="shared" si="1"/>
        <v>49164.83</v>
      </c>
      <c r="K41" s="14" t="s">
        <v>115</v>
      </c>
    </row>
    <row r="42" spans="1:11" s="2" customFormat="1" ht="27" customHeight="1" x14ac:dyDescent="0.2">
      <c r="A42" s="11" t="s">
        <v>58</v>
      </c>
      <c r="B42" s="9" t="s">
        <v>59</v>
      </c>
      <c r="C42" s="12" t="s">
        <v>5</v>
      </c>
      <c r="D42" s="10" t="s">
        <v>120</v>
      </c>
      <c r="E42" s="13">
        <v>45000</v>
      </c>
      <c r="F42" s="18">
        <v>1148.32</v>
      </c>
      <c r="G42" s="18">
        <f t="shared" si="2"/>
        <v>1368</v>
      </c>
      <c r="H42" s="18">
        <f t="shared" si="0"/>
        <v>1291.5</v>
      </c>
      <c r="I42" s="18">
        <v>25</v>
      </c>
      <c r="J42" s="18">
        <f t="shared" si="1"/>
        <v>41167.18</v>
      </c>
      <c r="K42" s="14" t="s">
        <v>114</v>
      </c>
    </row>
    <row r="43" spans="1:11" s="2" customFormat="1" ht="30.75" customHeight="1" x14ac:dyDescent="0.2">
      <c r="A43" s="9" t="s">
        <v>38</v>
      </c>
      <c r="B43" s="11" t="s">
        <v>84</v>
      </c>
      <c r="C43" s="12" t="s">
        <v>5</v>
      </c>
      <c r="D43" s="10" t="s">
        <v>119</v>
      </c>
      <c r="E43" s="13">
        <v>55000</v>
      </c>
      <c r="F43" s="18">
        <v>2357.16</v>
      </c>
      <c r="G43" s="18">
        <f t="shared" si="2"/>
        <v>1672</v>
      </c>
      <c r="H43" s="18">
        <f t="shared" si="0"/>
        <v>1578.5</v>
      </c>
      <c r="I43" s="22">
        <f>25+1350.12</f>
        <v>1375.12</v>
      </c>
      <c r="J43" s="18">
        <f t="shared" si="1"/>
        <v>48017.219999999994</v>
      </c>
      <c r="K43" s="14" t="s">
        <v>115</v>
      </c>
    </row>
    <row r="44" spans="1:11" s="2" customFormat="1" ht="30.75" customHeight="1" x14ac:dyDescent="0.2">
      <c r="A44" s="9" t="s">
        <v>135</v>
      </c>
      <c r="B44" s="11" t="s">
        <v>136</v>
      </c>
      <c r="C44" s="12" t="s">
        <v>5</v>
      </c>
      <c r="D44" s="10" t="s">
        <v>120</v>
      </c>
      <c r="E44" s="13">
        <v>40000</v>
      </c>
      <c r="F44" s="18">
        <v>442.65</v>
      </c>
      <c r="G44" s="18">
        <f t="shared" si="2"/>
        <v>1216</v>
      </c>
      <c r="H44" s="18">
        <f t="shared" si="0"/>
        <v>1148</v>
      </c>
      <c r="I44" s="18">
        <v>25</v>
      </c>
      <c r="J44" s="18">
        <f t="shared" si="1"/>
        <v>37168.35</v>
      </c>
      <c r="K44" s="14" t="s">
        <v>114</v>
      </c>
    </row>
    <row r="45" spans="1:11" s="2" customFormat="1" ht="15" customHeight="1" x14ac:dyDescent="0.2">
      <c r="A45" s="9" t="s">
        <v>14</v>
      </c>
      <c r="B45" s="9" t="s">
        <v>77</v>
      </c>
      <c r="C45" s="12" t="s">
        <v>5</v>
      </c>
      <c r="D45" s="10" t="s">
        <v>119</v>
      </c>
      <c r="E45" s="13">
        <v>30000</v>
      </c>
      <c r="F45" s="18">
        <v>0</v>
      </c>
      <c r="G45" s="18">
        <f t="shared" si="2"/>
        <v>912</v>
      </c>
      <c r="H45" s="18">
        <f t="shared" si="0"/>
        <v>861</v>
      </c>
      <c r="I45" s="18">
        <v>25</v>
      </c>
      <c r="J45" s="18">
        <f t="shared" si="1"/>
        <v>28202</v>
      </c>
      <c r="K45" s="14" t="s">
        <v>115</v>
      </c>
    </row>
    <row r="46" spans="1:11" s="2" customFormat="1" ht="38.25" customHeight="1" x14ac:dyDescent="0.2">
      <c r="A46" s="9" t="s">
        <v>45</v>
      </c>
      <c r="B46" s="11" t="s">
        <v>46</v>
      </c>
      <c r="C46" s="12" t="s">
        <v>116</v>
      </c>
      <c r="D46" s="17" t="s">
        <v>118</v>
      </c>
      <c r="E46" s="13">
        <v>189000</v>
      </c>
      <c r="F46" s="18">
        <v>33240.910000000003</v>
      </c>
      <c r="G46" s="18">
        <v>4943.8</v>
      </c>
      <c r="H46" s="18">
        <f t="shared" si="0"/>
        <v>5424.3</v>
      </c>
      <c r="I46" s="18">
        <v>25</v>
      </c>
      <c r="J46" s="18">
        <f t="shared" si="1"/>
        <v>145365.99000000002</v>
      </c>
      <c r="K46" s="14" t="s">
        <v>115</v>
      </c>
    </row>
    <row r="47" spans="1:11" s="2" customFormat="1" ht="28.5" customHeight="1" x14ac:dyDescent="0.2">
      <c r="A47" s="11" t="s">
        <v>51</v>
      </c>
      <c r="B47" s="9" t="s">
        <v>52</v>
      </c>
      <c r="C47" s="12" t="s">
        <v>116</v>
      </c>
      <c r="D47" s="10" t="s">
        <v>119</v>
      </c>
      <c r="E47" s="13">
        <v>60000</v>
      </c>
      <c r="F47" s="18">
        <v>3486.65</v>
      </c>
      <c r="G47" s="18">
        <f t="shared" si="2"/>
        <v>1824</v>
      </c>
      <c r="H47" s="18">
        <f t="shared" si="0"/>
        <v>1722</v>
      </c>
      <c r="I47" s="18">
        <v>25</v>
      </c>
      <c r="J47" s="18">
        <f t="shared" si="1"/>
        <v>52942.35</v>
      </c>
      <c r="K47" s="14" t="s">
        <v>115</v>
      </c>
    </row>
    <row r="48" spans="1:11" s="2" customFormat="1" ht="15" customHeight="1" x14ac:dyDescent="0.2">
      <c r="A48" s="9" t="s">
        <v>42</v>
      </c>
      <c r="B48" s="9" t="s">
        <v>3</v>
      </c>
      <c r="C48" s="12" t="s">
        <v>116</v>
      </c>
      <c r="D48" s="10" t="s">
        <v>119</v>
      </c>
      <c r="E48" s="13">
        <v>28000</v>
      </c>
      <c r="F48" s="18">
        <v>0</v>
      </c>
      <c r="G48" s="18">
        <f t="shared" si="2"/>
        <v>851.2</v>
      </c>
      <c r="H48" s="18">
        <f t="shared" si="0"/>
        <v>803.6</v>
      </c>
      <c r="I48" s="18">
        <v>25</v>
      </c>
      <c r="J48" s="18">
        <f t="shared" si="1"/>
        <v>26320.2</v>
      </c>
      <c r="K48" s="14" t="s">
        <v>115</v>
      </c>
    </row>
    <row r="49" spans="1:11" s="2" customFormat="1" ht="30" customHeight="1" x14ac:dyDescent="0.2">
      <c r="A49" s="9" t="s">
        <v>93</v>
      </c>
      <c r="B49" s="11" t="s">
        <v>94</v>
      </c>
      <c r="C49" s="12" t="s">
        <v>116</v>
      </c>
      <c r="D49" s="10" t="s">
        <v>119</v>
      </c>
      <c r="E49" s="13">
        <v>55000</v>
      </c>
      <c r="F49" s="18">
        <v>2559.67</v>
      </c>
      <c r="G49" s="18">
        <f t="shared" si="2"/>
        <v>1672</v>
      </c>
      <c r="H49" s="18">
        <f t="shared" si="0"/>
        <v>1578.5</v>
      </c>
      <c r="I49" s="18">
        <v>25</v>
      </c>
      <c r="J49" s="18">
        <f t="shared" si="1"/>
        <v>49164.83</v>
      </c>
      <c r="K49" s="14" t="s">
        <v>115</v>
      </c>
    </row>
    <row r="50" spans="1:11" s="2" customFormat="1" ht="15" customHeight="1" x14ac:dyDescent="0.2">
      <c r="A50" s="9" t="s">
        <v>41</v>
      </c>
      <c r="B50" s="9" t="s">
        <v>2</v>
      </c>
      <c r="C50" s="12" t="s">
        <v>116</v>
      </c>
      <c r="D50" s="10" t="s">
        <v>120</v>
      </c>
      <c r="E50" s="13">
        <v>25000</v>
      </c>
      <c r="F50" s="18">
        <v>0</v>
      </c>
      <c r="G50" s="18">
        <f t="shared" si="2"/>
        <v>760</v>
      </c>
      <c r="H50" s="18">
        <f t="shared" si="0"/>
        <v>717.5</v>
      </c>
      <c r="I50" s="18">
        <v>25</v>
      </c>
      <c r="J50" s="18">
        <f t="shared" si="1"/>
        <v>23497.5</v>
      </c>
      <c r="K50" s="14" t="s">
        <v>114</v>
      </c>
    </row>
    <row r="51" spans="1:11" s="2" customFormat="1" ht="15" customHeight="1" x14ac:dyDescent="0.2">
      <c r="A51" s="9" t="s">
        <v>53</v>
      </c>
      <c r="B51" s="9" t="s">
        <v>77</v>
      </c>
      <c r="C51" s="12" t="s">
        <v>116</v>
      </c>
      <c r="D51" s="10" t="s">
        <v>119</v>
      </c>
      <c r="E51" s="13">
        <v>32000</v>
      </c>
      <c r="F51" s="18">
        <v>0</v>
      </c>
      <c r="G51" s="18">
        <f t="shared" si="2"/>
        <v>972.8</v>
      </c>
      <c r="H51" s="18">
        <f t="shared" si="0"/>
        <v>918.4</v>
      </c>
      <c r="I51" s="18">
        <v>25</v>
      </c>
      <c r="J51" s="18">
        <f t="shared" si="1"/>
        <v>30083.8</v>
      </c>
      <c r="K51" s="14" t="s">
        <v>115</v>
      </c>
    </row>
    <row r="52" spans="1:11" s="2" customFormat="1" ht="15" customHeight="1" x14ac:dyDescent="0.2">
      <c r="A52" s="9" t="s">
        <v>68</v>
      </c>
      <c r="B52" s="9" t="s">
        <v>2</v>
      </c>
      <c r="C52" s="12" t="s">
        <v>116</v>
      </c>
      <c r="D52" s="10" t="s">
        <v>120</v>
      </c>
      <c r="E52" s="13">
        <v>25000</v>
      </c>
      <c r="F52" s="18">
        <v>0</v>
      </c>
      <c r="G52" s="18">
        <f t="shared" si="2"/>
        <v>760</v>
      </c>
      <c r="H52" s="18">
        <f t="shared" si="0"/>
        <v>717.5</v>
      </c>
      <c r="I52" s="18">
        <v>25</v>
      </c>
      <c r="J52" s="18">
        <f t="shared" si="1"/>
        <v>23497.5</v>
      </c>
      <c r="K52" s="14" t="s">
        <v>114</v>
      </c>
    </row>
    <row r="53" spans="1:11" s="2" customFormat="1" ht="28.5" customHeight="1" x14ac:dyDescent="0.2">
      <c r="A53" s="11" t="s">
        <v>10</v>
      </c>
      <c r="B53" s="11" t="s">
        <v>125</v>
      </c>
      <c r="C53" s="12" t="s">
        <v>116</v>
      </c>
      <c r="D53" s="10" t="s">
        <v>120</v>
      </c>
      <c r="E53" s="13">
        <v>115000</v>
      </c>
      <c r="F53" s="18">
        <v>15296.28</v>
      </c>
      <c r="G53" s="18">
        <f t="shared" si="2"/>
        <v>3496</v>
      </c>
      <c r="H53" s="18">
        <f t="shared" si="0"/>
        <v>3300.5</v>
      </c>
      <c r="I53" s="22">
        <f>25+1350.12</f>
        <v>1375.12</v>
      </c>
      <c r="J53" s="18">
        <f t="shared" si="1"/>
        <v>91532.1</v>
      </c>
      <c r="K53" s="14" t="s">
        <v>114</v>
      </c>
    </row>
    <row r="54" spans="1:11" s="2" customFormat="1" ht="15" customHeight="1" x14ac:dyDescent="0.2">
      <c r="A54" s="9" t="s">
        <v>30</v>
      </c>
      <c r="B54" s="9" t="s">
        <v>23</v>
      </c>
      <c r="C54" s="12" t="s">
        <v>116</v>
      </c>
      <c r="D54" s="10" t="s">
        <v>120</v>
      </c>
      <c r="E54" s="13">
        <v>25000</v>
      </c>
      <c r="F54" s="18">
        <v>0</v>
      </c>
      <c r="G54" s="18">
        <f t="shared" si="2"/>
        <v>760</v>
      </c>
      <c r="H54" s="18">
        <f t="shared" si="0"/>
        <v>717.5</v>
      </c>
      <c r="I54" s="18">
        <v>25</v>
      </c>
      <c r="J54" s="18">
        <f t="shared" si="1"/>
        <v>23497.5</v>
      </c>
      <c r="K54" s="14" t="s">
        <v>114</v>
      </c>
    </row>
    <row r="55" spans="1:11" s="2" customFormat="1" ht="15" customHeight="1" x14ac:dyDescent="0.2">
      <c r="A55" s="9" t="s">
        <v>31</v>
      </c>
      <c r="B55" s="9" t="s">
        <v>23</v>
      </c>
      <c r="C55" s="12" t="s">
        <v>116</v>
      </c>
      <c r="D55" s="10" t="s">
        <v>120</v>
      </c>
      <c r="E55" s="13">
        <v>25000</v>
      </c>
      <c r="F55" s="18">
        <v>0</v>
      </c>
      <c r="G55" s="18">
        <f t="shared" si="2"/>
        <v>760</v>
      </c>
      <c r="H55" s="18">
        <f t="shared" si="0"/>
        <v>717.5</v>
      </c>
      <c r="I55" s="18">
        <v>25</v>
      </c>
      <c r="J55" s="18">
        <f t="shared" si="1"/>
        <v>23497.5</v>
      </c>
      <c r="K55" s="14" t="s">
        <v>114</v>
      </c>
    </row>
    <row r="56" spans="1:11" s="2" customFormat="1" ht="15" customHeight="1" x14ac:dyDescent="0.2">
      <c r="A56" s="9" t="s">
        <v>128</v>
      </c>
      <c r="B56" s="9" t="s">
        <v>23</v>
      </c>
      <c r="C56" s="12" t="s">
        <v>116</v>
      </c>
      <c r="D56" s="10" t="s">
        <v>120</v>
      </c>
      <c r="E56" s="13">
        <v>25000</v>
      </c>
      <c r="F56" s="18"/>
      <c r="G56" s="18">
        <f t="shared" si="2"/>
        <v>760</v>
      </c>
      <c r="H56" s="18">
        <f t="shared" si="0"/>
        <v>717.5</v>
      </c>
      <c r="I56" s="18">
        <v>25</v>
      </c>
      <c r="J56" s="18">
        <f t="shared" si="1"/>
        <v>23497.5</v>
      </c>
      <c r="K56" s="14" t="s">
        <v>114</v>
      </c>
    </row>
    <row r="57" spans="1:11" s="2" customFormat="1" ht="15" customHeight="1" x14ac:dyDescent="0.2">
      <c r="A57" s="9" t="s">
        <v>43</v>
      </c>
      <c r="B57" s="9" t="s">
        <v>86</v>
      </c>
      <c r="C57" s="12" t="s">
        <v>116</v>
      </c>
      <c r="D57" s="10" t="s">
        <v>119</v>
      </c>
      <c r="E57" s="13">
        <v>26000</v>
      </c>
      <c r="F57" s="18">
        <v>0</v>
      </c>
      <c r="G57" s="18">
        <f t="shared" si="2"/>
        <v>790.4</v>
      </c>
      <c r="H57" s="18">
        <f t="shared" si="0"/>
        <v>746.2</v>
      </c>
      <c r="I57" s="18">
        <v>25</v>
      </c>
      <c r="J57" s="18">
        <f t="shared" si="1"/>
        <v>24438.399999999998</v>
      </c>
      <c r="K57" s="14" t="s">
        <v>115</v>
      </c>
    </row>
    <row r="58" spans="1:11" s="2" customFormat="1" ht="27" customHeight="1" x14ac:dyDescent="0.2">
      <c r="A58" s="11" t="s">
        <v>57</v>
      </c>
      <c r="B58" s="9" t="s">
        <v>1</v>
      </c>
      <c r="C58" s="12" t="s">
        <v>116</v>
      </c>
      <c r="D58" s="10" t="s">
        <v>119</v>
      </c>
      <c r="E58" s="13">
        <v>25000</v>
      </c>
      <c r="F58" s="18">
        <v>0</v>
      </c>
      <c r="G58" s="18">
        <f t="shared" si="2"/>
        <v>760</v>
      </c>
      <c r="H58" s="18">
        <f t="shared" si="0"/>
        <v>717.5</v>
      </c>
      <c r="I58" s="18">
        <v>25</v>
      </c>
      <c r="J58" s="18">
        <f t="shared" si="1"/>
        <v>23497.5</v>
      </c>
      <c r="K58" s="14" t="s">
        <v>115</v>
      </c>
    </row>
    <row r="59" spans="1:11" s="2" customFormat="1" ht="29.25" customHeight="1" x14ac:dyDescent="0.2">
      <c r="A59" s="9" t="s">
        <v>69</v>
      </c>
      <c r="B59" s="11" t="s">
        <v>70</v>
      </c>
      <c r="C59" s="12" t="s">
        <v>116</v>
      </c>
      <c r="D59" s="10" t="s">
        <v>120</v>
      </c>
      <c r="E59" s="13">
        <v>26000</v>
      </c>
      <c r="F59" s="18">
        <v>0</v>
      </c>
      <c r="G59" s="18">
        <f t="shared" si="2"/>
        <v>790.4</v>
      </c>
      <c r="H59" s="18">
        <f t="shared" si="0"/>
        <v>746.2</v>
      </c>
      <c r="I59" s="18">
        <v>25</v>
      </c>
      <c r="J59" s="18">
        <f t="shared" si="1"/>
        <v>24438.399999999998</v>
      </c>
      <c r="K59" s="14" t="s">
        <v>114</v>
      </c>
    </row>
    <row r="60" spans="1:11" s="2" customFormat="1" ht="30.75" customHeight="1" x14ac:dyDescent="0.2">
      <c r="A60" s="9" t="s">
        <v>95</v>
      </c>
      <c r="B60" s="11" t="s">
        <v>96</v>
      </c>
      <c r="C60" s="12" t="s">
        <v>116</v>
      </c>
      <c r="D60" s="10" t="s">
        <v>120</v>
      </c>
      <c r="E60" s="13">
        <v>90000</v>
      </c>
      <c r="F60" s="18">
        <v>9753.19</v>
      </c>
      <c r="G60" s="18">
        <f t="shared" si="2"/>
        <v>2736</v>
      </c>
      <c r="H60" s="18">
        <f t="shared" si="0"/>
        <v>2583</v>
      </c>
      <c r="I60" s="18">
        <v>25</v>
      </c>
      <c r="J60" s="18">
        <f t="shared" si="1"/>
        <v>74902.81</v>
      </c>
      <c r="K60" s="14" t="s">
        <v>114</v>
      </c>
    </row>
    <row r="61" spans="1:11" s="2" customFormat="1" ht="15" customHeight="1" x14ac:dyDescent="0.2">
      <c r="A61" s="9" t="s">
        <v>97</v>
      </c>
      <c r="B61" s="9" t="s">
        <v>1</v>
      </c>
      <c r="C61" s="12" t="s">
        <v>116</v>
      </c>
      <c r="D61" s="10" t="s">
        <v>119</v>
      </c>
      <c r="E61" s="13">
        <v>25000</v>
      </c>
      <c r="F61" s="18">
        <v>0</v>
      </c>
      <c r="G61" s="18">
        <f t="shared" si="2"/>
        <v>760</v>
      </c>
      <c r="H61" s="18">
        <f t="shared" si="0"/>
        <v>717.5</v>
      </c>
      <c r="I61" s="18">
        <v>25</v>
      </c>
      <c r="J61" s="18">
        <f t="shared" si="1"/>
        <v>23497.5</v>
      </c>
      <c r="K61" s="14" t="s">
        <v>115</v>
      </c>
    </row>
    <row r="62" spans="1:11" s="2" customFormat="1" ht="15" customHeight="1" x14ac:dyDescent="0.2">
      <c r="A62" s="9" t="s">
        <v>98</v>
      </c>
      <c r="B62" s="9" t="s">
        <v>1</v>
      </c>
      <c r="C62" s="12" t="s">
        <v>116</v>
      </c>
      <c r="D62" s="10" t="s">
        <v>120</v>
      </c>
      <c r="E62" s="13">
        <v>25000</v>
      </c>
      <c r="F62" s="18">
        <v>0</v>
      </c>
      <c r="G62" s="18">
        <f t="shared" si="2"/>
        <v>760</v>
      </c>
      <c r="H62" s="18">
        <f t="shared" si="0"/>
        <v>717.5</v>
      </c>
      <c r="I62" s="18">
        <v>25</v>
      </c>
      <c r="J62" s="18">
        <f t="shared" si="1"/>
        <v>23497.5</v>
      </c>
      <c r="K62" s="14" t="s">
        <v>114</v>
      </c>
    </row>
    <row r="63" spans="1:11" s="2" customFormat="1" ht="28.5" customHeight="1" x14ac:dyDescent="0.2">
      <c r="A63" s="11" t="s">
        <v>9</v>
      </c>
      <c r="B63" s="9" t="s">
        <v>1</v>
      </c>
      <c r="C63" s="12" t="s">
        <v>116</v>
      </c>
      <c r="D63" s="10" t="s">
        <v>119</v>
      </c>
      <c r="E63" s="13">
        <v>25000</v>
      </c>
      <c r="F63" s="18">
        <v>0</v>
      </c>
      <c r="G63" s="18">
        <f t="shared" si="2"/>
        <v>760</v>
      </c>
      <c r="H63" s="18">
        <f t="shared" si="0"/>
        <v>717.5</v>
      </c>
      <c r="I63" s="18">
        <v>25</v>
      </c>
      <c r="J63" s="18">
        <f t="shared" si="1"/>
        <v>23497.5</v>
      </c>
      <c r="K63" s="14" t="s">
        <v>115</v>
      </c>
    </row>
    <row r="64" spans="1:11" s="2" customFormat="1" ht="15" customHeight="1" x14ac:dyDescent="0.2">
      <c r="A64" s="9" t="s">
        <v>21</v>
      </c>
      <c r="B64" s="9" t="s">
        <v>1</v>
      </c>
      <c r="C64" s="12" t="s">
        <v>116</v>
      </c>
      <c r="D64" s="10" t="s">
        <v>119</v>
      </c>
      <c r="E64" s="13">
        <v>25000</v>
      </c>
      <c r="F64" s="18">
        <v>0</v>
      </c>
      <c r="G64" s="18">
        <f t="shared" si="2"/>
        <v>760</v>
      </c>
      <c r="H64" s="18">
        <f t="shared" si="0"/>
        <v>717.5</v>
      </c>
      <c r="I64" s="18">
        <v>25</v>
      </c>
      <c r="J64" s="18">
        <f t="shared" si="1"/>
        <v>23497.5</v>
      </c>
      <c r="K64" s="14" t="s">
        <v>115</v>
      </c>
    </row>
    <row r="65" spans="1:11" s="2" customFormat="1" ht="15" customHeight="1" x14ac:dyDescent="0.2">
      <c r="A65" s="9" t="s">
        <v>62</v>
      </c>
      <c r="B65" s="9" t="s">
        <v>55</v>
      </c>
      <c r="C65" s="12" t="s">
        <v>116</v>
      </c>
      <c r="D65" s="10" t="s">
        <v>119</v>
      </c>
      <c r="E65" s="13">
        <v>55000</v>
      </c>
      <c r="F65" s="18">
        <v>2559.67</v>
      </c>
      <c r="G65" s="18">
        <f t="shared" si="2"/>
        <v>1672</v>
      </c>
      <c r="H65" s="18">
        <f t="shared" si="0"/>
        <v>1578.5</v>
      </c>
      <c r="I65" s="18">
        <v>25</v>
      </c>
      <c r="J65" s="18">
        <f t="shared" si="1"/>
        <v>49164.83</v>
      </c>
      <c r="K65" s="14" t="s">
        <v>115</v>
      </c>
    </row>
    <row r="66" spans="1:11" s="2" customFormat="1" ht="27.75" customHeight="1" x14ac:dyDescent="0.2">
      <c r="A66" s="11" t="s">
        <v>12</v>
      </c>
      <c r="B66" s="9" t="s">
        <v>32</v>
      </c>
      <c r="C66" s="12" t="s">
        <v>116</v>
      </c>
      <c r="D66" s="10" t="s">
        <v>119</v>
      </c>
      <c r="E66" s="13">
        <v>23625</v>
      </c>
      <c r="F66" s="18">
        <v>0</v>
      </c>
      <c r="G66" s="18">
        <f t="shared" si="2"/>
        <v>718.2</v>
      </c>
      <c r="H66" s="18">
        <f t="shared" si="0"/>
        <v>678.03750000000002</v>
      </c>
      <c r="I66" s="18">
        <v>25</v>
      </c>
      <c r="J66" s="18">
        <f t="shared" si="1"/>
        <v>22203.762500000001</v>
      </c>
      <c r="K66" s="14" t="s">
        <v>115</v>
      </c>
    </row>
    <row r="67" spans="1:11" s="2" customFormat="1" ht="15" customHeight="1" x14ac:dyDescent="0.2">
      <c r="A67" s="9" t="s">
        <v>19</v>
      </c>
      <c r="B67" s="9" t="s">
        <v>79</v>
      </c>
      <c r="C67" s="12" t="s">
        <v>116</v>
      </c>
      <c r="D67" s="10" t="s">
        <v>119</v>
      </c>
      <c r="E67" s="13">
        <v>130000</v>
      </c>
      <c r="F67" s="18">
        <v>18487.13</v>
      </c>
      <c r="G67" s="18">
        <f t="shared" si="2"/>
        <v>3952</v>
      </c>
      <c r="H67" s="18">
        <f t="shared" si="0"/>
        <v>3731</v>
      </c>
      <c r="I67" s="18">
        <f>25+2700.24</f>
        <v>2725.24</v>
      </c>
      <c r="J67" s="18">
        <f t="shared" si="1"/>
        <v>101104.62999999999</v>
      </c>
      <c r="K67" s="14" t="s">
        <v>115</v>
      </c>
    </row>
    <row r="68" spans="1:11" s="2" customFormat="1" ht="27" customHeight="1" x14ac:dyDescent="0.2">
      <c r="A68" s="9" t="s">
        <v>139</v>
      </c>
      <c r="B68" s="11" t="s">
        <v>140</v>
      </c>
      <c r="C68" s="12" t="s">
        <v>116</v>
      </c>
      <c r="D68" s="10" t="s">
        <v>138</v>
      </c>
      <c r="E68" s="13">
        <v>110000</v>
      </c>
      <c r="F68" s="18">
        <v>14457.69</v>
      </c>
      <c r="G68" s="18">
        <f t="shared" si="2"/>
        <v>3344</v>
      </c>
      <c r="H68" s="18">
        <f t="shared" si="0"/>
        <v>3157</v>
      </c>
      <c r="I68" s="18">
        <v>25</v>
      </c>
      <c r="J68" s="18">
        <f t="shared" si="1"/>
        <v>89016.31</v>
      </c>
      <c r="K68" s="14" t="s">
        <v>114</v>
      </c>
    </row>
    <row r="69" spans="1:11" s="2" customFormat="1" ht="15" customHeight="1" x14ac:dyDescent="0.2">
      <c r="A69" s="9" t="s">
        <v>20</v>
      </c>
      <c r="B69" s="9" t="s">
        <v>35</v>
      </c>
      <c r="C69" s="12" t="s">
        <v>116</v>
      </c>
      <c r="D69" s="10" t="s">
        <v>119</v>
      </c>
      <c r="E69" s="13">
        <v>55000</v>
      </c>
      <c r="F69" s="18">
        <v>2357.16</v>
      </c>
      <c r="G69" s="18">
        <f t="shared" si="2"/>
        <v>1672</v>
      </c>
      <c r="H69" s="18">
        <f t="shared" si="0"/>
        <v>1578.5</v>
      </c>
      <c r="I69" s="22">
        <f>25+1350.12</f>
        <v>1375.12</v>
      </c>
      <c r="J69" s="18">
        <f t="shared" si="1"/>
        <v>48017.219999999994</v>
      </c>
      <c r="K69" s="14" t="s">
        <v>115</v>
      </c>
    </row>
    <row r="70" spans="1:11" s="2" customFormat="1" ht="24.75" customHeight="1" x14ac:dyDescent="0.2">
      <c r="A70" s="11" t="s">
        <v>4</v>
      </c>
      <c r="B70" s="9" t="s">
        <v>34</v>
      </c>
      <c r="C70" s="12" t="s">
        <v>116</v>
      </c>
      <c r="D70" s="10" t="s">
        <v>119</v>
      </c>
      <c r="E70" s="13">
        <v>55000</v>
      </c>
      <c r="F70" s="18">
        <v>2559.67</v>
      </c>
      <c r="G70" s="18">
        <f t="shared" si="2"/>
        <v>1672</v>
      </c>
      <c r="H70" s="18">
        <f t="shared" si="0"/>
        <v>1578.5</v>
      </c>
      <c r="I70" s="22">
        <f>25</f>
        <v>25</v>
      </c>
      <c r="J70" s="18">
        <f t="shared" si="1"/>
        <v>49164.83</v>
      </c>
      <c r="K70" s="14" t="s">
        <v>115</v>
      </c>
    </row>
    <row r="71" spans="1:11" s="2" customFormat="1" ht="39.75" customHeight="1" x14ac:dyDescent="0.2">
      <c r="A71" s="9" t="s">
        <v>126</v>
      </c>
      <c r="B71" s="9" t="s">
        <v>127</v>
      </c>
      <c r="C71" s="12" t="s">
        <v>6</v>
      </c>
      <c r="D71" s="17" t="s">
        <v>118</v>
      </c>
      <c r="E71" s="13">
        <v>189000</v>
      </c>
      <c r="F71" s="18">
        <v>33240.910000000003</v>
      </c>
      <c r="G71" s="18">
        <v>4943.8</v>
      </c>
      <c r="H71" s="18">
        <f t="shared" si="0"/>
        <v>5424.3</v>
      </c>
      <c r="I71" s="18">
        <v>25</v>
      </c>
      <c r="J71" s="18">
        <f t="shared" si="1"/>
        <v>145365.99000000002</v>
      </c>
      <c r="K71" s="14" t="s">
        <v>114</v>
      </c>
    </row>
    <row r="72" spans="1:11" s="2" customFormat="1" ht="15" customHeight="1" x14ac:dyDescent="0.2">
      <c r="A72" s="9" t="s">
        <v>54</v>
      </c>
      <c r="B72" s="9" t="s">
        <v>52</v>
      </c>
      <c r="C72" s="12" t="s">
        <v>6</v>
      </c>
      <c r="D72" s="10" t="s">
        <v>119</v>
      </c>
      <c r="E72" s="13">
        <v>60000</v>
      </c>
      <c r="F72" s="18">
        <v>3486.65</v>
      </c>
      <c r="G72" s="18">
        <f t="shared" si="2"/>
        <v>1824</v>
      </c>
      <c r="H72" s="18">
        <f t="shared" si="0"/>
        <v>1722</v>
      </c>
      <c r="I72" s="18">
        <v>25</v>
      </c>
      <c r="J72" s="18">
        <f t="shared" si="1"/>
        <v>52942.35</v>
      </c>
      <c r="K72" s="14" t="s">
        <v>115</v>
      </c>
    </row>
    <row r="73" spans="1:11" s="2" customFormat="1" ht="15" customHeight="1" x14ac:dyDescent="0.2">
      <c r="A73" s="9" t="s">
        <v>71</v>
      </c>
      <c r="B73" s="9" t="s">
        <v>72</v>
      </c>
      <c r="C73" s="12" t="s">
        <v>6</v>
      </c>
      <c r="D73" s="10" t="s">
        <v>119</v>
      </c>
      <c r="E73" s="13">
        <v>32000</v>
      </c>
      <c r="F73" s="18">
        <v>0</v>
      </c>
      <c r="G73" s="18">
        <f t="shared" si="2"/>
        <v>972.8</v>
      </c>
      <c r="H73" s="18">
        <f t="shared" si="0"/>
        <v>918.4</v>
      </c>
      <c r="I73" s="18">
        <v>25</v>
      </c>
      <c r="J73" s="18">
        <f t="shared" si="1"/>
        <v>30083.8</v>
      </c>
      <c r="K73" s="14" t="s">
        <v>115</v>
      </c>
    </row>
    <row r="74" spans="1:11" s="2" customFormat="1" ht="15" customHeight="1" x14ac:dyDescent="0.2">
      <c r="A74" s="9" t="s">
        <v>99</v>
      </c>
      <c r="B74" s="9" t="s">
        <v>81</v>
      </c>
      <c r="C74" s="12" t="s">
        <v>6</v>
      </c>
      <c r="D74" s="10" t="s">
        <v>120</v>
      </c>
      <c r="E74" s="13">
        <v>70000</v>
      </c>
      <c r="F74" s="18">
        <v>5368.45</v>
      </c>
      <c r="G74" s="18">
        <f t="shared" si="2"/>
        <v>2128</v>
      </c>
      <c r="H74" s="18">
        <f t="shared" si="0"/>
        <v>2009</v>
      </c>
      <c r="I74" s="18">
        <v>25</v>
      </c>
      <c r="J74" s="18">
        <f t="shared" si="1"/>
        <v>60469.55</v>
      </c>
      <c r="K74" s="14" t="s">
        <v>114</v>
      </c>
    </row>
    <row r="75" spans="1:11" s="2" customFormat="1" ht="15" customHeight="1" x14ac:dyDescent="0.2">
      <c r="A75" s="9" t="s">
        <v>28</v>
      </c>
      <c r="B75" s="9" t="s">
        <v>81</v>
      </c>
      <c r="C75" s="12" t="s">
        <v>6</v>
      </c>
      <c r="D75" s="10" t="s">
        <v>119</v>
      </c>
      <c r="E75" s="13">
        <v>70000</v>
      </c>
      <c r="F75" s="18">
        <v>5368.45</v>
      </c>
      <c r="G75" s="18">
        <f t="shared" si="2"/>
        <v>2128</v>
      </c>
      <c r="H75" s="18">
        <f t="shared" si="0"/>
        <v>2009</v>
      </c>
      <c r="I75" s="18">
        <v>25</v>
      </c>
      <c r="J75" s="18">
        <f t="shared" si="1"/>
        <v>60469.55</v>
      </c>
      <c r="K75" s="14" t="s">
        <v>115</v>
      </c>
    </row>
    <row r="76" spans="1:11" s="2" customFormat="1" ht="28.5" customHeight="1" x14ac:dyDescent="0.2">
      <c r="A76" s="9" t="s">
        <v>83</v>
      </c>
      <c r="B76" s="11" t="s">
        <v>82</v>
      </c>
      <c r="C76" s="12" t="s">
        <v>6</v>
      </c>
      <c r="D76" s="10" t="s">
        <v>119</v>
      </c>
      <c r="E76" s="13">
        <v>130000</v>
      </c>
      <c r="F76" s="18">
        <v>19162.189999999999</v>
      </c>
      <c r="G76" s="18">
        <f t="shared" si="2"/>
        <v>3952</v>
      </c>
      <c r="H76" s="18">
        <f t="shared" si="0"/>
        <v>3731</v>
      </c>
      <c r="I76" s="18">
        <v>25</v>
      </c>
      <c r="J76" s="18">
        <f t="shared" si="1"/>
        <v>103129.81</v>
      </c>
      <c r="K76" s="14" t="s">
        <v>115</v>
      </c>
    </row>
    <row r="77" spans="1:11" s="2" customFormat="1" ht="28.5" customHeight="1" x14ac:dyDescent="0.2">
      <c r="A77" s="11" t="s">
        <v>100</v>
      </c>
      <c r="B77" s="9" t="s">
        <v>66</v>
      </c>
      <c r="C77" s="12" t="s">
        <v>6</v>
      </c>
      <c r="D77" s="10" t="s">
        <v>119</v>
      </c>
      <c r="E77" s="13">
        <v>70000</v>
      </c>
      <c r="F77" s="18">
        <v>5368.45</v>
      </c>
      <c r="G77" s="18">
        <f t="shared" si="2"/>
        <v>2128</v>
      </c>
      <c r="H77" s="18">
        <f t="shared" si="0"/>
        <v>2009</v>
      </c>
      <c r="I77" s="18">
        <v>25</v>
      </c>
      <c r="J77" s="18">
        <f t="shared" si="1"/>
        <v>60469.55</v>
      </c>
      <c r="K77" s="14" t="s">
        <v>115</v>
      </c>
    </row>
    <row r="78" spans="1:11" s="2" customFormat="1" ht="28.5" customHeight="1" x14ac:dyDescent="0.2">
      <c r="A78" s="11" t="s">
        <v>141</v>
      </c>
      <c r="B78" s="9" t="s">
        <v>142</v>
      </c>
      <c r="C78" s="12" t="s">
        <v>6</v>
      </c>
      <c r="D78" s="10" t="s">
        <v>119</v>
      </c>
      <c r="E78" s="13">
        <v>120000</v>
      </c>
      <c r="F78" s="18">
        <v>16809.939999999999</v>
      </c>
      <c r="G78" s="18">
        <f t="shared" si="2"/>
        <v>3648</v>
      </c>
      <c r="H78" s="18">
        <f t="shared" si="0"/>
        <v>3444</v>
      </c>
      <c r="I78" s="18">
        <v>25</v>
      </c>
      <c r="J78" s="18">
        <f t="shared" si="1"/>
        <v>96073.06</v>
      </c>
      <c r="K78" s="14" t="s">
        <v>115</v>
      </c>
    </row>
    <row r="79" spans="1:11" s="2" customFormat="1" ht="24.75" customHeight="1" x14ac:dyDescent="0.2">
      <c r="A79" s="16" t="s">
        <v>8</v>
      </c>
      <c r="B79" s="11" t="s">
        <v>76</v>
      </c>
      <c r="C79" s="12" t="s">
        <v>6</v>
      </c>
      <c r="D79" s="10" t="s">
        <v>119</v>
      </c>
      <c r="E79" s="13">
        <v>130000</v>
      </c>
      <c r="F79" s="18">
        <v>0</v>
      </c>
      <c r="G79" s="18">
        <f t="shared" si="2"/>
        <v>3952</v>
      </c>
      <c r="H79" s="18">
        <f t="shared" si="0"/>
        <v>3731</v>
      </c>
      <c r="I79" s="18">
        <v>25</v>
      </c>
      <c r="J79" s="18">
        <f t="shared" si="1"/>
        <v>122292</v>
      </c>
      <c r="K79" s="14" t="s">
        <v>115</v>
      </c>
    </row>
    <row r="80" spans="1:11" s="2" customFormat="1" ht="15" customHeight="1" x14ac:dyDescent="0.2">
      <c r="A80" s="9" t="s">
        <v>24</v>
      </c>
      <c r="B80" s="9" t="s">
        <v>66</v>
      </c>
      <c r="C80" s="12" t="s">
        <v>6</v>
      </c>
      <c r="D80" s="10" t="s">
        <v>119</v>
      </c>
      <c r="E80" s="13">
        <v>70000</v>
      </c>
      <c r="F80" s="18">
        <v>5368.45</v>
      </c>
      <c r="G80" s="18">
        <f t="shared" si="2"/>
        <v>2128</v>
      </c>
      <c r="H80" s="18">
        <f t="shared" si="0"/>
        <v>2009</v>
      </c>
      <c r="I80" s="18">
        <v>25</v>
      </c>
      <c r="J80" s="18">
        <f t="shared" si="1"/>
        <v>60469.55</v>
      </c>
      <c r="K80" s="14" t="s">
        <v>115</v>
      </c>
    </row>
    <row r="81" spans="1:17" s="2" customFormat="1" ht="15" customHeight="1" x14ac:dyDescent="0.2">
      <c r="A81" s="9" t="s">
        <v>16</v>
      </c>
      <c r="B81" s="9" t="s">
        <v>36</v>
      </c>
      <c r="C81" s="12" t="s">
        <v>5</v>
      </c>
      <c r="D81" s="10" t="s">
        <v>120</v>
      </c>
      <c r="E81" s="13">
        <v>25000</v>
      </c>
      <c r="F81" s="18">
        <v>0</v>
      </c>
      <c r="G81" s="18">
        <v>0</v>
      </c>
      <c r="H81" s="18">
        <v>0</v>
      </c>
      <c r="I81" s="18">
        <v>0</v>
      </c>
      <c r="J81" s="18">
        <f t="shared" si="1"/>
        <v>25000</v>
      </c>
      <c r="K81" s="14" t="s">
        <v>114</v>
      </c>
    </row>
    <row r="82" spans="1:17" s="2" customFormat="1" ht="15" customHeight="1" x14ac:dyDescent="0.2">
      <c r="A82" s="9" t="s">
        <v>22</v>
      </c>
      <c r="B82" s="9" t="s">
        <v>36</v>
      </c>
      <c r="C82" s="12" t="s">
        <v>5</v>
      </c>
      <c r="D82" s="10" t="s">
        <v>120</v>
      </c>
      <c r="E82" s="13">
        <v>25000</v>
      </c>
      <c r="F82" s="18">
        <v>0</v>
      </c>
      <c r="G82" s="18">
        <v>0</v>
      </c>
      <c r="H82" s="18">
        <v>0</v>
      </c>
      <c r="I82" s="18">
        <v>0</v>
      </c>
      <c r="J82" s="18">
        <f t="shared" si="1"/>
        <v>25000</v>
      </c>
      <c r="K82" s="14" t="s">
        <v>114</v>
      </c>
    </row>
    <row r="83" spans="1:17" s="2" customFormat="1" ht="15" customHeight="1" x14ac:dyDescent="0.25">
      <c r="A83" s="9" t="s">
        <v>37</v>
      </c>
      <c r="B83" s="9" t="s">
        <v>36</v>
      </c>
      <c r="C83" s="12" t="s">
        <v>5</v>
      </c>
      <c r="D83" s="10" t="s">
        <v>120</v>
      </c>
      <c r="E83" s="13">
        <v>15000</v>
      </c>
      <c r="F83" s="18">
        <v>0</v>
      </c>
      <c r="G83" s="18">
        <v>0</v>
      </c>
      <c r="H83" s="18">
        <v>0</v>
      </c>
      <c r="I83" s="18">
        <v>0</v>
      </c>
      <c r="J83" s="18">
        <f t="shared" si="1"/>
        <v>15000</v>
      </c>
      <c r="K83" s="14" t="s">
        <v>114</v>
      </c>
      <c r="O83" s="20"/>
      <c r="P83" s="20"/>
      <c r="Q83" s="20"/>
    </row>
    <row r="84" spans="1:17" s="2" customFormat="1" ht="15" customHeight="1" x14ac:dyDescent="0.25">
      <c r="A84" s="9" t="s">
        <v>63</v>
      </c>
      <c r="B84" s="9" t="s">
        <v>36</v>
      </c>
      <c r="C84" s="12" t="s">
        <v>5</v>
      </c>
      <c r="D84" s="10" t="s">
        <v>120</v>
      </c>
      <c r="E84" s="13">
        <v>25000</v>
      </c>
      <c r="F84" s="18">
        <v>0</v>
      </c>
      <c r="G84" s="18">
        <v>0</v>
      </c>
      <c r="H84" s="18">
        <v>0</v>
      </c>
      <c r="I84" s="18">
        <v>0</v>
      </c>
      <c r="J84" s="18">
        <f t="shared" si="1"/>
        <v>25000</v>
      </c>
      <c r="K84" s="14" t="s">
        <v>114</v>
      </c>
      <c r="O84" s="19"/>
      <c r="P84" s="19"/>
      <c r="Q84" s="19"/>
    </row>
    <row r="85" spans="1:17" s="2" customFormat="1" ht="15" customHeight="1" x14ac:dyDescent="0.2">
      <c r="A85" s="9" t="s">
        <v>73</v>
      </c>
      <c r="B85" s="9" t="s">
        <v>36</v>
      </c>
      <c r="C85" s="12" t="s">
        <v>5</v>
      </c>
      <c r="D85" s="10" t="s">
        <v>120</v>
      </c>
      <c r="E85" s="13">
        <v>25000</v>
      </c>
      <c r="F85" s="18">
        <v>0</v>
      </c>
      <c r="G85" s="18">
        <v>0</v>
      </c>
      <c r="H85" s="18">
        <v>0</v>
      </c>
      <c r="I85" s="18">
        <v>0</v>
      </c>
      <c r="J85" s="18">
        <f t="shared" si="1"/>
        <v>25000</v>
      </c>
      <c r="K85" s="14" t="s">
        <v>114</v>
      </c>
    </row>
    <row r="86" spans="1:17" s="2" customFormat="1" ht="15" customHeight="1" x14ac:dyDescent="0.2">
      <c r="A86" s="9" t="s">
        <v>121</v>
      </c>
      <c r="B86" s="9" t="s">
        <v>36</v>
      </c>
      <c r="C86" s="12" t="s">
        <v>5</v>
      </c>
      <c r="D86" s="10" t="s">
        <v>120</v>
      </c>
      <c r="E86" s="13">
        <v>15000</v>
      </c>
      <c r="F86" s="18">
        <v>0</v>
      </c>
      <c r="G86" s="18">
        <v>0</v>
      </c>
      <c r="H86" s="18">
        <v>0</v>
      </c>
      <c r="I86" s="18">
        <v>0</v>
      </c>
      <c r="J86" s="18">
        <f t="shared" si="1"/>
        <v>15000</v>
      </c>
      <c r="K86" s="14" t="s">
        <v>115</v>
      </c>
    </row>
    <row r="87" spans="1:17" x14ac:dyDescent="0.25">
      <c r="A87" s="25" t="s">
        <v>7</v>
      </c>
      <c r="B87" s="26"/>
      <c r="C87" s="26"/>
      <c r="D87" s="27"/>
      <c r="E87" s="15">
        <f>SUM(E15:E86)</f>
        <v>4922625</v>
      </c>
      <c r="F87" s="15">
        <f t="shared" ref="F87:J87" si="3">SUM(F15:F86)</f>
        <v>455834.9600000002</v>
      </c>
      <c r="G87" s="15">
        <f t="shared" si="3"/>
        <v>141436</v>
      </c>
      <c r="H87" s="15">
        <f t="shared" si="3"/>
        <v>137548.33749999999</v>
      </c>
      <c r="I87" s="15">
        <f t="shared" si="3"/>
        <v>13801.079999999998</v>
      </c>
      <c r="J87" s="15">
        <f t="shared" si="3"/>
        <v>4174004.6225000005</v>
      </c>
      <c r="K87" s="15"/>
    </row>
    <row r="88" spans="1:17" x14ac:dyDescent="0.25">
      <c r="H88" s="5"/>
    </row>
    <row r="89" spans="1:17" x14ac:dyDescent="0.25">
      <c r="F89" s="23"/>
      <c r="G89" s="23"/>
    </row>
    <row r="91" spans="1:17" x14ac:dyDescent="0.25">
      <c r="F91" s="5"/>
      <c r="G91" s="5"/>
    </row>
    <row r="92" spans="1:17" x14ac:dyDescent="0.25">
      <c r="B92" s="6"/>
      <c r="C92" s="6"/>
      <c r="F92" s="5"/>
    </row>
    <row r="93" spans="1:17" ht="15" customHeight="1" x14ac:dyDescent="0.25">
      <c r="A93" s="35" t="s">
        <v>56</v>
      </c>
      <c r="B93" s="35"/>
      <c r="C93" s="6"/>
      <c r="D93" s="6"/>
      <c r="E93" s="6"/>
      <c r="F93" s="6"/>
      <c r="G93" s="6"/>
      <c r="H93" s="21"/>
      <c r="I93" s="21"/>
      <c r="J93" s="21"/>
      <c r="K93" s="6"/>
    </row>
    <row r="94" spans="1:17" ht="15.75" customHeight="1" x14ac:dyDescent="0.25">
      <c r="A94" s="36" t="s">
        <v>124</v>
      </c>
      <c r="B94" s="36"/>
      <c r="C94" s="20"/>
      <c r="D94" s="20"/>
      <c r="E94" s="20"/>
      <c r="F94" s="20"/>
      <c r="G94" s="20"/>
      <c r="H94" s="36" t="s">
        <v>15</v>
      </c>
      <c r="I94" s="36"/>
      <c r="J94" s="36"/>
      <c r="K94" s="20"/>
    </row>
    <row r="95" spans="1:17" ht="15.75" customHeight="1" x14ac:dyDescent="0.25">
      <c r="A95" s="37" t="s">
        <v>78</v>
      </c>
      <c r="B95" s="37"/>
      <c r="C95" s="19"/>
      <c r="D95" s="19"/>
      <c r="E95" s="19"/>
      <c r="F95" s="19"/>
      <c r="G95" s="19"/>
      <c r="H95" s="37" t="s">
        <v>122</v>
      </c>
      <c r="I95" s="37"/>
      <c r="J95" s="37"/>
      <c r="K95" s="19"/>
    </row>
  </sheetData>
  <mergeCells count="20">
    <mergeCell ref="A93:B93"/>
    <mergeCell ref="A94:B94"/>
    <mergeCell ref="A95:B95"/>
    <mergeCell ref="H94:J94"/>
    <mergeCell ref="H95:J95"/>
    <mergeCell ref="A8:E8"/>
    <mergeCell ref="A87:D87"/>
    <mergeCell ref="A10:K10"/>
    <mergeCell ref="F12:I12"/>
    <mergeCell ref="J12:J14"/>
    <mergeCell ref="K12:K14"/>
    <mergeCell ref="E12:E14"/>
    <mergeCell ref="D12:D14"/>
    <mergeCell ref="C12:C14"/>
    <mergeCell ref="B12:B14"/>
    <mergeCell ref="A12:A14"/>
    <mergeCell ref="F13:F14"/>
    <mergeCell ref="G13:G14"/>
    <mergeCell ref="H13:H14"/>
    <mergeCell ref="I13:I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F y Tem  2022-03</vt:lpstr>
      <vt:lpstr>'CNCCMDL Nómina F y Tem  2022-03'!Títulos_a_imprimir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DOCUMENTACION B</cp:lastModifiedBy>
  <cp:lastPrinted>2022-04-07T15:45:19Z</cp:lastPrinted>
  <dcterms:created xsi:type="dcterms:W3CDTF">2017-05-22T18:01:49Z</dcterms:created>
  <dcterms:modified xsi:type="dcterms:W3CDTF">2022-04-07T18:40:25Z</dcterms:modified>
</cp:coreProperties>
</file>