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45" documentId="8_{A6D3CC13-C82A-4E96-8F08-FD05DC680B68}" xr6:coauthVersionLast="47" xr6:coauthVersionMax="47" xr10:uidLastSave="{0DF4A7BA-4FEF-4FC3-8D0C-A9642D55549D}"/>
  <bookViews>
    <workbookView xWindow="-120" yWindow="-120" windowWidth="29040" windowHeight="15720" tabRatio="881" xr2:uid="{00000000-000D-0000-FFFF-FFFF00000000}"/>
  </bookViews>
  <sheets>
    <sheet name="Plantilla Ejecución (2023-06)" sheetId="31" r:id="rId1"/>
  </sheets>
  <definedNames>
    <definedName name="_xlnm.Print_Area" localSheetId="0">'Plantilla Ejecución (2023-06)'!$A$1:$K$114</definedName>
    <definedName name="_xlnm.Print_Titles" localSheetId="0">'Plantilla Ejecución (2023-06)'!$11:$11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31" l="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12" i="31"/>
  <c r="J77" i="31"/>
  <c r="J90" i="31" s="1"/>
  <c r="I77" i="31"/>
  <c r="I90" i="31" s="1"/>
  <c r="H77" i="31"/>
  <c r="H90" i="31" s="1"/>
  <c r="G77" i="31"/>
  <c r="G90" i="31" s="1"/>
  <c r="F77" i="31"/>
  <c r="F90" i="31" s="1"/>
  <c r="D73" i="31" l="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L86" i="31"/>
  <c r="E86" i="31"/>
  <c r="L83" i="31"/>
  <c r="E83" i="31"/>
  <c r="L80" i="31"/>
  <c r="E80" i="31"/>
  <c r="L73" i="31"/>
  <c r="L70" i="31"/>
  <c r="L65" i="31"/>
  <c r="L55" i="31"/>
  <c r="L47" i="31"/>
  <c r="L39" i="31"/>
  <c r="L29" i="31"/>
  <c r="E29" i="31"/>
  <c r="L19" i="31"/>
  <c r="E19" i="31"/>
  <c r="L13" i="31"/>
  <c r="E13" i="31"/>
  <c r="X12" i="31"/>
  <c r="Q12" i="31"/>
  <c r="R12" i="31" s="1"/>
  <c r="S12" i="31" s="1"/>
  <c r="T12" i="31" s="1"/>
  <c r="U12" i="31" s="1"/>
  <c r="V12" i="31" s="1"/>
  <c r="B83" i="31" l="1"/>
  <c r="B80" i="31"/>
  <c r="B65" i="31"/>
  <c r="B70" i="31"/>
  <c r="B73" i="31"/>
  <c r="B47" i="31"/>
  <c r="B55" i="31"/>
  <c r="B29" i="31"/>
  <c r="B86" i="31"/>
  <c r="L12" i="31"/>
  <c r="L77" i="31" s="1"/>
  <c r="L79" i="31"/>
  <c r="L88" i="31" s="1"/>
  <c r="E79" i="31"/>
  <c r="E12" i="31"/>
  <c r="W11" i="31"/>
  <c r="X11" i="31" s="1"/>
  <c r="E77" i="31" l="1"/>
  <c r="B79" i="31"/>
  <c r="B13" i="31"/>
  <c r="E88" i="31"/>
  <c r="L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<sst xmlns="http://schemas.openxmlformats.org/spreadsheetml/2006/main" count="102" uniqueCount="101">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</sst>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96</xdr:row>
      <xdr:rowOff>38099</xdr:rowOff>
    </xdr:from>
    <xdr:to>
      <xdr:col>10</xdr:col>
      <xdr:colOff>74812</xdr:colOff>
      <xdr:row>113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904874" y="28432124"/>
          <a:ext cx="9618863" cy="3257551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0</xdr:row>
      <xdr:rowOff>123825</xdr:rowOff>
    </xdr:from>
    <xdr:to>
      <xdr:col>5</xdr:col>
      <xdr:colOff>694773</xdr:colOff>
      <xdr:row>6</xdr:row>
      <xdr:rowOff>88425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23825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X115"/>
  <sheetViews>
    <sheetView showGridLines="0" tabSelected="1" view="pageBreakPreview" topLeftCell="A94" zoomScaleNormal="100" zoomScaleSheetLayoutView="100" workbookViewId="0">
      <selection activeCell="K110" sqref="K110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0" width="13.85546875" customWidth="1"/>
    <col min="11" max="11" width="15.7109375" customWidth="1"/>
    <col min="12" max="12" width="8.7109375" hidden="1" customWidth="1"/>
    <col min="13" max="13" width="96.7109375" bestFit="1" customWidth="1"/>
    <col min="15" max="22" width="6" bestFit="1" customWidth="1"/>
    <col min="23" max="24" width="7" bestFit="1" customWidth="1"/>
  </cols>
  <sheetData>
    <row r="1" spans="1:24" s="7" customFormat="1" ht="1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24" s="7" customFormat="1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1"/>
      <c r="M2" s="22" t="s">
        <v>0</v>
      </c>
    </row>
    <row r="3" spans="1:24" s="7" customFormat="1" ht="18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21"/>
      <c r="M3" s="15" t="s">
        <v>1</v>
      </c>
    </row>
    <row r="4" spans="1:24" s="7" customFormat="1" ht="18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21"/>
      <c r="M4" s="15" t="s">
        <v>2</v>
      </c>
    </row>
    <row r="5" spans="1:24" s="7" customFormat="1" ht="18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21"/>
      <c r="M5" s="15" t="s">
        <v>4</v>
      </c>
    </row>
    <row r="6" spans="1:24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30"/>
    </row>
    <row r="7" spans="1:24" s="7" customFormat="1" ht="18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1"/>
      <c r="M7" s="15"/>
    </row>
    <row r="8" spans="1:24" s="7" customFormat="1" ht="15.75" customHeight="1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24" s="7" customFormat="1" ht="15" customHeight="1" x14ac:dyDescent="0.25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24" s="7" customFormat="1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24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6" t="s">
        <v>8</v>
      </c>
      <c r="L11" s="20" t="s">
        <v>10</v>
      </c>
      <c r="W11" s="16">
        <f>SUM(O12:W12)</f>
        <v>11.029108875781253</v>
      </c>
      <c r="X11" s="16">
        <f>+W11+X12</f>
        <v>13.989108875781252</v>
      </c>
    </row>
    <row r="12" spans="1:24" s="17" customFormat="1" x14ac:dyDescent="0.25">
      <c r="A12" s="1" t="s">
        <v>11</v>
      </c>
      <c r="B12" s="8">
        <f t="shared" ref="B12:B43" si="0">SUM(E12:L12)</f>
        <v>105184795.40000001</v>
      </c>
      <c r="C12" s="23">
        <f>C13+C19+C29+C55</f>
        <v>118280481</v>
      </c>
      <c r="D12" s="23">
        <f>D13+D19+D29+D55</f>
        <v>0</v>
      </c>
      <c r="E12" s="23">
        <f t="shared" ref="E12:L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8">
        <f>SUM(E12:E12)+F12+G12+H12+I12+J12</f>
        <v>52592397.700000003</v>
      </c>
      <c r="L12" s="8">
        <f t="shared" si="1"/>
        <v>0</v>
      </c>
      <c r="O12" s="6">
        <v>1</v>
      </c>
      <c r="P12" s="6">
        <v>1.05</v>
      </c>
      <c r="Q12" s="6">
        <f>+P12*1.05</f>
        <v>1.1025</v>
      </c>
      <c r="R12" s="6">
        <f t="shared" ref="R12:V12" si="2">+Q12*1.05</f>
        <v>1.1576250000000001</v>
      </c>
      <c r="S12" s="6">
        <f t="shared" si="2"/>
        <v>1.2155062500000002</v>
      </c>
      <c r="T12" s="6">
        <f t="shared" si="2"/>
        <v>1.2762815625000004</v>
      </c>
      <c r="U12" s="6">
        <f t="shared" si="2"/>
        <v>1.3400956406250004</v>
      </c>
      <c r="V12" s="6">
        <f t="shared" si="2"/>
        <v>1.4071004226562505</v>
      </c>
      <c r="W12" s="6">
        <v>1.48</v>
      </c>
      <c r="X12" s="6">
        <f>+W12*2</f>
        <v>2.96</v>
      </c>
    </row>
    <row r="13" spans="1:24" s="17" customFormat="1" ht="30" customHeight="1" x14ac:dyDescent="0.25">
      <c r="A13" s="2" t="s">
        <v>12</v>
      </c>
      <c r="B13" s="9">
        <f t="shared" si="0"/>
        <v>74804186.359999999</v>
      </c>
      <c r="C13" s="24">
        <f t="shared" ref="C13:L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f t="shared" ref="K13:K76" si="4">SUM(E13:E13)+F13+G13+H13+I13+J13</f>
        <v>37402093.18</v>
      </c>
      <c r="L13" s="9">
        <f t="shared" si="3"/>
        <v>0</v>
      </c>
      <c r="O13" s="18"/>
    </row>
    <row r="14" spans="1:24" s="7" customFormat="1" x14ac:dyDescent="0.25">
      <c r="A14" s="3" t="s">
        <v>13</v>
      </c>
      <c r="B14" s="11">
        <f t="shared" si="0"/>
        <v>56549562.600000001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4">
        <f t="shared" si="4"/>
        <v>28274781.300000001</v>
      </c>
      <c r="L14" s="11">
        <v>0</v>
      </c>
    </row>
    <row r="15" spans="1:24" s="7" customFormat="1" x14ac:dyDescent="0.25">
      <c r="A15" s="3" t="s">
        <v>14</v>
      </c>
      <c r="B15" s="11">
        <f t="shared" si="0"/>
        <v>9973694.4199999999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4">
        <f t="shared" si="4"/>
        <v>4986847.21</v>
      </c>
      <c r="L15" s="11">
        <v>0</v>
      </c>
    </row>
    <row r="16" spans="1:24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4">
        <f t="shared" si="4"/>
        <v>0</v>
      </c>
      <c r="L16" s="11">
        <v>0</v>
      </c>
    </row>
    <row r="17" spans="1:12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4">
        <f t="shared" si="4"/>
        <v>0</v>
      </c>
      <c r="L17" s="11">
        <v>0</v>
      </c>
    </row>
    <row r="18" spans="1:12" s="7" customFormat="1" ht="30" x14ac:dyDescent="0.25">
      <c r="A18" s="3" t="s">
        <v>17</v>
      </c>
      <c r="B18" s="11">
        <f t="shared" si="0"/>
        <v>8280929.3399999999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4">
        <f t="shared" si="4"/>
        <v>4140464.67</v>
      </c>
      <c r="L18" s="11">
        <v>0</v>
      </c>
    </row>
    <row r="19" spans="1:12" s="17" customFormat="1" x14ac:dyDescent="0.25">
      <c r="A19" s="2" t="s">
        <v>18</v>
      </c>
      <c r="B19" s="9">
        <f t="shared" si="0"/>
        <v>26714624.600000001</v>
      </c>
      <c r="C19" s="24">
        <f t="shared" ref="C19:L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f t="shared" si="4"/>
        <v>13357312.300000001</v>
      </c>
      <c r="L19" s="9">
        <f t="shared" si="5"/>
        <v>0</v>
      </c>
    </row>
    <row r="20" spans="1:12" s="7" customFormat="1" x14ac:dyDescent="0.25">
      <c r="A20" s="3" t="s">
        <v>19</v>
      </c>
      <c r="B20" s="11">
        <f t="shared" si="0"/>
        <v>3351403.1399999997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4">
        <f t="shared" si="4"/>
        <v>1675701.5699999998</v>
      </c>
      <c r="L20" s="11">
        <v>0</v>
      </c>
    </row>
    <row r="21" spans="1:12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4">
        <f t="shared" si="4"/>
        <v>0</v>
      </c>
      <c r="L21" s="11">
        <v>0</v>
      </c>
    </row>
    <row r="22" spans="1:12" s="7" customFormat="1" x14ac:dyDescent="0.25">
      <c r="A22" s="3" t="s">
        <v>21</v>
      </c>
      <c r="B22" s="11">
        <f t="shared" si="0"/>
        <v>1181182.1599999999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4">
        <f t="shared" si="4"/>
        <v>590591.07999999996</v>
      </c>
      <c r="L22" s="11">
        <v>0</v>
      </c>
    </row>
    <row r="23" spans="1:12" s="7" customFormat="1" ht="18" customHeight="1" x14ac:dyDescent="0.25">
      <c r="A23" s="3" t="s">
        <v>22</v>
      </c>
      <c r="B23" s="11">
        <f t="shared" si="0"/>
        <v>536993.19999999995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4">
        <f t="shared" si="4"/>
        <v>268496.59999999998</v>
      </c>
      <c r="L23" s="11">
        <v>0</v>
      </c>
    </row>
    <row r="24" spans="1:12" s="7" customFormat="1" x14ac:dyDescent="0.25">
      <c r="A24" s="3" t="s">
        <v>23</v>
      </c>
      <c r="B24" s="11">
        <f t="shared" si="0"/>
        <v>12254258.039999999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4">
        <f t="shared" si="4"/>
        <v>6127129.0199999996</v>
      </c>
      <c r="L24" s="11">
        <v>0</v>
      </c>
    </row>
    <row r="25" spans="1:12" s="7" customFormat="1" x14ac:dyDescent="0.25">
      <c r="A25" s="3" t="s">
        <v>24</v>
      </c>
      <c r="B25" s="11">
        <f t="shared" si="0"/>
        <v>4329771.9000000004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4">
        <f t="shared" si="4"/>
        <v>2164885.9500000002</v>
      </c>
      <c r="L25" s="11">
        <v>0</v>
      </c>
    </row>
    <row r="26" spans="1:12" s="7" customFormat="1" ht="45" x14ac:dyDescent="0.25">
      <c r="A26" s="3" t="s">
        <v>25</v>
      </c>
      <c r="B26" s="11">
        <f t="shared" si="0"/>
        <v>573070.96000000008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4">
        <f t="shared" si="4"/>
        <v>286535.48000000004</v>
      </c>
      <c r="L26" s="11">
        <v>0</v>
      </c>
    </row>
    <row r="27" spans="1:12" s="7" customFormat="1" ht="30" x14ac:dyDescent="0.25">
      <c r="A27" s="3" t="s">
        <v>26</v>
      </c>
      <c r="B27" s="11">
        <f t="shared" si="0"/>
        <v>1977798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4">
        <f t="shared" si="4"/>
        <v>988899</v>
      </c>
      <c r="L27" s="11">
        <v>0</v>
      </c>
    </row>
    <row r="28" spans="1:12" s="7" customFormat="1" ht="30" x14ac:dyDescent="0.25">
      <c r="A28" s="3" t="s">
        <v>27</v>
      </c>
      <c r="B28" s="11">
        <f t="shared" si="0"/>
        <v>2510147.2000000002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4">
        <f t="shared" si="4"/>
        <v>1255073.6000000001</v>
      </c>
      <c r="L28" s="11">
        <v>0</v>
      </c>
    </row>
    <row r="29" spans="1:12" s="17" customFormat="1" x14ac:dyDescent="0.25">
      <c r="A29" s="2" t="s">
        <v>28</v>
      </c>
      <c r="B29" s="9">
        <f t="shared" si="0"/>
        <v>3555984.44</v>
      </c>
      <c r="C29" s="24">
        <f t="shared" ref="C29:L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f t="shared" si="4"/>
        <v>1777992.22</v>
      </c>
      <c r="L29" s="9">
        <f t="shared" si="6"/>
        <v>0</v>
      </c>
    </row>
    <row r="30" spans="1:12" s="7" customFormat="1" ht="30" x14ac:dyDescent="0.25">
      <c r="A30" s="3" t="s">
        <v>29</v>
      </c>
      <c r="B30" s="11">
        <f t="shared" si="0"/>
        <v>86297.16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4">
        <f t="shared" si="4"/>
        <v>43148.58</v>
      </c>
      <c r="L30" s="11">
        <v>0</v>
      </c>
    </row>
    <row r="31" spans="1:12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4">
        <f t="shared" si="4"/>
        <v>0</v>
      </c>
      <c r="L31" s="11">
        <v>0</v>
      </c>
    </row>
    <row r="32" spans="1:12" s="7" customFormat="1" ht="30" x14ac:dyDescent="0.25">
      <c r="A32" s="3" t="s">
        <v>31</v>
      </c>
      <c r="B32" s="11">
        <f t="shared" si="0"/>
        <v>86203.72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4">
        <f t="shared" si="4"/>
        <v>43101.86</v>
      </c>
      <c r="L32" s="11">
        <v>0</v>
      </c>
    </row>
    <row r="33" spans="1:12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4">
        <f t="shared" si="4"/>
        <v>0</v>
      </c>
      <c r="L33" s="11">
        <v>0</v>
      </c>
    </row>
    <row r="34" spans="1:12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4">
        <f t="shared" si="4"/>
        <v>0</v>
      </c>
      <c r="L34" s="11">
        <v>0</v>
      </c>
    </row>
    <row r="35" spans="1:12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4">
        <f t="shared" si="4"/>
        <v>0</v>
      </c>
      <c r="L35" s="11">
        <v>0</v>
      </c>
    </row>
    <row r="36" spans="1:12" s="7" customFormat="1" ht="30" x14ac:dyDescent="0.25">
      <c r="A36" s="3" t="s">
        <v>35</v>
      </c>
      <c r="B36" s="11">
        <f t="shared" si="0"/>
        <v>2592000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4">
        <f t="shared" si="4"/>
        <v>1296000</v>
      </c>
      <c r="L36" s="11">
        <v>0</v>
      </c>
    </row>
    <row r="37" spans="1:12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4">
        <f t="shared" si="4"/>
        <v>0</v>
      </c>
      <c r="L37" s="11">
        <v>0</v>
      </c>
    </row>
    <row r="38" spans="1:12" s="7" customFormat="1" x14ac:dyDescent="0.25">
      <c r="A38" s="3" t="s">
        <v>37</v>
      </c>
      <c r="B38" s="11">
        <f t="shared" si="0"/>
        <v>791483.56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4">
        <f t="shared" si="4"/>
        <v>395741.78</v>
      </c>
      <c r="L38" s="11">
        <v>0</v>
      </c>
    </row>
    <row r="39" spans="1:12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>
        <f t="shared" si="4"/>
        <v>0</v>
      </c>
      <c r="L39" s="9">
        <f t="shared" ref="L39" si="8">SUM(L40:L46)</f>
        <v>0</v>
      </c>
    </row>
    <row r="40" spans="1:12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4">
        <f t="shared" si="4"/>
        <v>0</v>
      </c>
      <c r="L40" s="11">
        <v>0</v>
      </c>
    </row>
    <row r="41" spans="1:12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4">
        <f t="shared" si="4"/>
        <v>0</v>
      </c>
      <c r="L41" s="11">
        <v>0</v>
      </c>
    </row>
    <row r="42" spans="1:12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4">
        <f t="shared" si="4"/>
        <v>0</v>
      </c>
      <c r="L42" s="11">
        <v>0</v>
      </c>
    </row>
    <row r="43" spans="1:12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4">
        <f t="shared" si="4"/>
        <v>0</v>
      </c>
      <c r="L43" s="11">
        <v>0</v>
      </c>
    </row>
    <row r="44" spans="1:12" s="7" customFormat="1" ht="30" x14ac:dyDescent="0.25">
      <c r="A44" s="3" t="s">
        <v>43</v>
      </c>
      <c r="B44" s="11">
        <f t="shared" ref="B44:B77" si="9">SUM(E44:L44)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4">
        <f t="shared" si="4"/>
        <v>0</v>
      </c>
      <c r="L44" s="11">
        <v>0</v>
      </c>
    </row>
    <row r="45" spans="1:12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4">
        <f t="shared" si="4"/>
        <v>0</v>
      </c>
      <c r="L45" s="11">
        <v>0</v>
      </c>
    </row>
    <row r="46" spans="1:12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4">
        <f t="shared" si="4"/>
        <v>0</v>
      </c>
      <c r="L46" s="11">
        <v>0</v>
      </c>
    </row>
    <row r="47" spans="1:12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4">
        <f t="shared" si="4"/>
        <v>0</v>
      </c>
      <c r="L47" s="9">
        <f t="shared" ref="L47" si="11">SUM(L48:L54)</f>
        <v>0</v>
      </c>
    </row>
    <row r="48" spans="1:12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4">
        <f t="shared" si="4"/>
        <v>0</v>
      </c>
      <c r="L48" s="11">
        <v>0</v>
      </c>
    </row>
    <row r="49" spans="1:12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4">
        <f t="shared" si="4"/>
        <v>0</v>
      </c>
      <c r="L49" s="11">
        <v>0</v>
      </c>
    </row>
    <row r="50" spans="1:12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4">
        <f t="shared" si="4"/>
        <v>0</v>
      </c>
      <c r="L50" s="11">
        <v>0</v>
      </c>
    </row>
    <row r="51" spans="1:12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4">
        <f t="shared" si="4"/>
        <v>0</v>
      </c>
      <c r="L51" s="11">
        <v>0</v>
      </c>
    </row>
    <row r="52" spans="1:12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4">
        <f t="shared" si="4"/>
        <v>0</v>
      </c>
      <c r="L52" s="11">
        <v>0</v>
      </c>
    </row>
    <row r="53" spans="1:12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4">
        <f t="shared" si="4"/>
        <v>0</v>
      </c>
      <c r="L53" s="11">
        <v>0</v>
      </c>
    </row>
    <row r="54" spans="1:12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4">
        <f t="shared" si="4"/>
        <v>0</v>
      </c>
      <c r="L54" s="11">
        <v>0</v>
      </c>
    </row>
    <row r="55" spans="1:12" s="17" customFormat="1" ht="30" x14ac:dyDescent="0.25">
      <c r="A55" s="2" t="s">
        <v>54</v>
      </c>
      <c r="B55" s="9">
        <f t="shared" si="9"/>
        <v>110000</v>
      </c>
      <c r="C55" s="24">
        <f t="shared" ref="C55:L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4">
        <f t="shared" si="4"/>
        <v>55000</v>
      </c>
      <c r="L55" s="9">
        <f t="shared" si="12"/>
        <v>0</v>
      </c>
    </row>
    <row r="56" spans="1:12" s="7" customFormat="1" x14ac:dyDescent="0.25">
      <c r="A56" s="3" t="s">
        <v>55</v>
      </c>
      <c r="B56" s="11">
        <f t="shared" si="9"/>
        <v>110000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4">
        <f t="shared" si="4"/>
        <v>55000</v>
      </c>
      <c r="L56" s="11">
        <v>0</v>
      </c>
    </row>
    <row r="57" spans="1:12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4">
        <f t="shared" si="4"/>
        <v>0</v>
      </c>
      <c r="L57" s="11">
        <v>0</v>
      </c>
    </row>
    <row r="58" spans="1:12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4">
        <f t="shared" si="4"/>
        <v>0</v>
      </c>
      <c r="L58" s="11">
        <v>0</v>
      </c>
    </row>
    <row r="59" spans="1:12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4">
        <f t="shared" si="4"/>
        <v>0</v>
      </c>
      <c r="L59" s="11">
        <v>0</v>
      </c>
    </row>
    <row r="60" spans="1:12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4">
        <f t="shared" si="4"/>
        <v>0</v>
      </c>
      <c r="L60" s="11">
        <v>0</v>
      </c>
    </row>
    <row r="61" spans="1:12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4">
        <f t="shared" si="4"/>
        <v>0</v>
      </c>
      <c r="L61" s="11">
        <v>0</v>
      </c>
    </row>
    <row r="62" spans="1:12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4">
        <f t="shared" si="4"/>
        <v>0</v>
      </c>
      <c r="L62" s="11">
        <v>0</v>
      </c>
    </row>
    <row r="63" spans="1:12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4">
        <f t="shared" si="4"/>
        <v>0</v>
      </c>
      <c r="L63" s="11">
        <v>0</v>
      </c>
    </row>
    <row r="64" spans="1:12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4">
        <f t="shared" si="4"/>
        <v>0</v>
      </c>
      <c r="L64" s="11">
        <v>0</v>
      </c>
    </row>
    <row r="65" spans="1:12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4">
        <f t="shared" si="4"/>
        <v>0</v>
      </c>
      <c r="L65" s="9">
        <f t="shared" ref="L65" si="14">SUM(L66:L69)</f>
        <v>0</v>
      </c>
    </row>
    <row r="66" spans="1:12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4">
        <f t="shared" si="4"/>
        <v>0</v>
      </c>
      <c r="L66" s="11">
        <v>0</v>
      </c>
    </row>
    <row r="67" spans="1:12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4">
        <f t="shared" si="4"/>
        <v>0</v>
      </c>
      <c r="L67" s="11">
        <v>0</v>
      </c>
    </row>
    <row r="68" spans="1:12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4">
        <f t="shared" si="4"/>
        <v>0</v>
      </c>
      <c r="L68" s="11">
        <v>0</v>
      </c>
    </row>
    <row r="69" spans="1:12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4">
        <f t="shared" si="4"/>
        <v>0</v>
      </c>
      <c r="L69" s="11">
        <v>0</v>
      </c>
    </row>
    <row r="70" spans="1:12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4">
        <f t="shared" si="4"/>
        <v>0</v>
      </c>
      <c r="L70" s="9">
        <f t="shared" ref="L70" si="16">SUM(L71:L72)</f>
        <v>0</v>
      </c>
    </row>
    <row r="71" spans="1:12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4">
        <f t="shared" si="4"/>
        <v>0</v>
      </c>
      <c r="L71" s="11">
        <v>0</v>
      </c>
    </row>
    <row r="72" spans="1:12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4">
        <f t="shared" si="4"/>
        <v>0</v>
      </c>
      <c r="L72" s="11">
        <v>0</v>
      </c>
    </row>
    <row r="73" spans="1:12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4">
        <f t="shared" si="4"/>
        <v>0</v>
      </c>
      <c r="L73" s="9">
        <f t="shared" ref="L73" si="18">SUM(L74:L76)</f>
        <v>0</v>
      </c>
    </row>
    <row r="74" spans="1:12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4">
        <f t="shared" si="4"/>
        <v>0</v>
      </c>
      <c r="L74" s="11">
        <v>0</v>
      </c>
    </row>
    <row r="75" spans="1:12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4">
        <f t="shared" si="4"/>
        <v>0</v>
      </c>
      <c r="L75" s="11">
        <v>0</v>
      </c>
    </row>
    <row r="76" spans="1:12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4">
        <f t="shared" si="4"/>
        <v>0</v>
      </c>
      <c r="L76" s="11">
        <v>0</v>
      </c>
    </row>
    <row r="77" spans="1:12" s="7" customFormat="1" x14ac:dyDescent="0.25">
      <c r="A77" s="4" t="s">
        <v>76</v>
      </c>
      <c r="B77" s="12">
        <f t="shared" si="9"/>
        <v>105184795.40000001</v>
      </c>
      <c r="C77" s="27">
        <f>C12</f>
        <v>118280481</v>
      </c>
      <c r="D77" s="27">
        <f t="shared" ref="D77" si="19">D12</f>
        <v>0</v>
      </c>
      <c r="E77" s="27">
        <f>E12</f>
        <v>7698177.0500000007</v>
      </c>
      <c r="F77" s="27">
        <f>F12</f>
        <v>6095010.1100000003</v>
      </c>
      <c r="G77" s="27">
        <f>G12</f>
        <v>9133546.8599999994</v>
      </c>
      <c r="H77" s="27">
        <f>H12</f>
        <v>7971063.3899999997</v>
      </c>
      <c r="I77" s="27">
        <f>I12</f>
        <v>12631501.15</v>
      </c>
      <c r="J77" s="27">
        <f>J12</f>
        <v>9063099.1400000006</v>
      </c>
      <c r="K77" s="27">
        <f t="shared" ref="K77:K90" si="20">SUM(E77:E77)+F77+G77+H77+I77+J77</f>
        <v>52592397.700000003</v>
      </c>
      <c r="L77" s="12">
        <f t="shared" ref="L77" si="21">L12</f>
        <v>0</v>
      </c>
    </row>
    <row r="78" spans="1:12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39">
        <f t="shared" si="20"/>
        <v>0</v>
      </c>
      <c r="L78" s="10"/>
    </row>
    <row r="79" spans="1:12" s="7" customFormat="1" x14ac:dyDescent="0.25">
      <c r="A79" s="1" t="s">
        <v>77</v>
      </c>
      <c r="B79" s="8">
        <f t="shared" ref="B79:B88" si="22">SUM(E79:L79)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8"/>
      <c r="K79" s="36">
        <f t="shared" si="20"/>
        <v>0</v>
      </c>
      <c r="L79" s="8">
        <f t="shared" ref="L79" si="24">L80+L83+L86</f>
        <v>0</v>
      </c>
    </row>
    <row r="80" spans="1:12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9"/>
      <c r="K80" s="37">
        <f t="shared" si="20"/>
        <v>0</v>
      </c>
      <c r="L80" s="9">
        <f t="shared" ref="L80" si="26">SUM(L81:L82)</f>
        <v>0</v>
      </c>
    </row>
    <row r="81" spans="1:12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9"/>
      <c r="K81" s="35">
        <f t="shared" si="20"/>
        <v>0</v>
      </c>
      <c r="L81" s="11">
        <v>0</v>
      </c>
    </row>
    <row r="82" spans="1:12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9"/>
      <c r="K82" s="35">
        <f t="shared" si="20"/>
        <v>0</v>
      </c>
      <c r="L82" s="11">
        <v>0</v>
      </c>
    </row>
    <row r="83" spans="1:12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9"/>
      <c r="K83" s="37">
        <f t="shared" si="20"/>
        <v>0</v>
      </c>
      <c r="L83" s="9">
        <f t="shared" ref="L83" si="28">SUM(L84:L85)</f>
        <v>0</v>
      </c>
    </row>
    <row r="84" spans="1:12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9"/>
      <c r="K84" s="35">
        <f t="shared" si="20"/>
        <v>0</v>
      </c>
      <c r="L84" s="11">
        <v>0</v>
      </c>
    </row>
    <row r="85" spans="1:12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9"/>
      <c r="K85" s="35">
        <f t="shared" si="20"/>
        <v>0</v>
      </c>
      <c r="L85" s="11">
        <v>0</v>
      </c>
    </row>
    <row r="86" spans="1:12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9"/>
      <c r="K86" s="37">
        <f t="shared" si="20"/>
        <v>0</v>
      </c>
      <c r="L86" s="9">
        <f t="shared" ref="L86" si="30">SUM(L87)</f>
        <v>0</v>
      </c>
    </row>
    <row r="87" spans="1:12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11"/>
      <c r="K87" s="35">
        <f t="shared" si="20"/>
        <v>0</v>
      </c>
      <c r="L87" s="11">
        <v>0</v>
      </c>
    </row>
    <row r="88" spans="1:12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>
        <v>0</v>
      </c>
      <c r="G88" s="12">
        <v>0</v>
      </c>
      <c r="H88" s="12"/>
      <c r="I88" s="12"/>
      <c r="J88" s="12"/>
      <c r="K88" s="38">
        <f t="shared" si="20"/>
        <v>0</v>
      </c>
      <c r="L88" s="12">
        <f t="shared" ref="L88" si="32">L79</f>
        <v>0</v>
      </c>
    </row>
    <row r="89" spans="1:12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4">
        <f t="shared" si="20"/>
        <v>0</v>
      </c>
      <c r="L89" s="42"/>
    </row>
    <row r="90" spans="1:12" s="7" customFormat="1" ht="31.5" x14ac:dyDescent="0.25">
      <c r="A90" s="5" t="s">
        <v>87</v>
      </c>
      <c r="B90" s="13">
        <f>SUM(E90:L90)</f>
        <v>105184795.40000001</v>
      </c>
      <c r="C90" s="40">
        <f t="shared" ref="C90:H90" si="33">C77+C88</f>
        <v>118280481</v>
      </c>
      <c r="D90" s="40">
        <f t="shared" si="33"/>
        <v>0</v>
      </c>
      <c r="E90" s="14">
        <f t="shared" si="33"/>
        <v>7698177.0500000007</v>
      </c>
      <c r="F90" s="14">
        <f t="shared" si="33"/>
        <v>6095010.1100000003</v>
      </c>
      <c r="G90" s="14">
        <f t="shared" si="33"/>
        <v>9133546.8599999994</v>
      </c>
      <c r="H90" s="14">
        <f t="shared" si="33"/>
        <v>7971063.3899999997</v>
      </c>
      <c r="I90" s="14">
        <f t="shared" ref="I90:J90" si="34">I77+I88</f>
        <v>12631501.15</v>
      </c>
      <c r="J90" s="14">
        <f t="shared" si="34"/>
        <v>9063099.1400000006</v>
      </c>
      <c r="K90" s="40">
        <f>SUM(E90:E90)+F90+G90+H90+I90+J90</f>
        <v>52592397.700000003</v>
      </c>
      <c r="L90" s="14">
        <f t="shared" ref="L90" si="35">L77+L88</f>
        <v>0</v>
      </c>
    </row>
    <row r="91" spans="1:12" x14ac:dyDescent="0.25">
      <c r="A91" t="s">
        <v>88</v>
      </c>
    </row>
    <row r="92" spans="1:12" x14ac:dyDescent="0.25">
      <c r="A92" t="s">
        <v>89</v>
      </c>
    </row>
    <row r="93" spans="1:12" x14ac:dyDescent="0.25">
      <c r="A93" t="s">
        <v>90</v>
      </c>
    </row>
    <row r="94" spans="1:12" x14ac:dyDescent="0.25">
      <c r="A94" t="s">
        <v>6</v>
      </c>
    </row>
    <row r="95" spans="1:12" x14ac:dyDescent="0.25">
      <c r="A95" t="s">
        <v>91</v>
      </c>
    </row>
    <row r="96" spans="1:12" x14ac:dyDescent="0.25">
      <c r="A96" t="s">
        <v>92</v>
      </c>
      <c r="K96" s="32"/>
    </row>
    <row r="97" spans="1:11" x14ac:dyDescent="0.25">
      <c r="K97" s="32"/>
    </row>
    <row r="98" spans="1:11" x14ac:dyDescent="0.25">
      <c r="K98" s="32"/>
    </row>
    <row r="99" spans="1:11" x14ac:dyDescent="0.25">
      <c r="A99" s="48"/>
      <c r="B99" s="48"/>
      <c r="C99" s="48"/>
      <c r="D99" s="48"/>
      <c r="E99" s="48"/>
    </row>
    <row r="115" spans="2:4" s="47" customFormat="1" ht="8.25" x14ac:dyDescent="0.15">
      <c r="B115" s="31"/>
      <c r="C115" s="31"/>
      <c r="D115" s="43"/>
    </row>
  </sheetData>
  <mergeCells count="7">
    <mergeCell ref="A99:E99"/>
    <mergeCell ref="A1:L1"/>
    <mergeCell ref="A8:L8"/>
    <mergeCell ref="A9:L9"/>
    <mergeCell ref="A10:K10"/>
    <mergeCell ref="A2:K5"/>
    <mergeCell ref="A7:K7"/>
  </mergeCells>
  <printOptions horizontalCentered="1"/>
  <pageMargins left="0.39370078740157483" right="0.39370078740157483" top="0.59055118110236227" bottom="0.59055118110236227" header="0" footer="0.31496062992125984"/>
  <pageSetup scale="75" fitToHeight="0" orientation="landscape" r:id="rId1"/>
  <rowBreaks count="3" manualBreakCount="3">
    <brk id="34" max="10" man="1"/>
    <brk id="51" max="10" man="1"/>
    <brk id="76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(2023-06)</vt:lpstr>
      <vt:lpstr>'Plantilla Ejecución (2023-06)'!Área_de_impresión</vt:lpstr>
      <vt:lpstr>'Plantilla Ejecución (2023-06)'!Títulos_a_imprimir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2023-07-04T15:44:56Z</cp:lastPrinted>
  <dcterms:created xsi:type="dcterms:W3CDTF">2018-04-17T18:57:16Z</dcterms:created>
  <dcterms:modified xsi:type="dcterms:W3CDTF">2023-07-04T15:45:01Z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